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tennesseecattlemensassociation/Desktop/Youth Programs/TTT Show Points/2019 Tennessee's Top Tier/Point Standings- 2019/"/>
    </mc:Choice>
  </mc:AlternateContent>
  <xr:revisionPtr revIDLastSave="0" documentId="13_ncr:1_{09E948C3-5ED4-644A-B78B-28355AF24365}" xr6:coauthVersionLast="44" xr6:coauthVersionMax="44" xr10:uidLastSave="{00000000-0000-0000-0000-000000000000}"/>
  <bookViews>
    <workbookView xWindow="120" yWindow="460" windowWidth="28120" windowHeight="16240" tabRatio="500" activeTab="6" xr2:uid="{00000000-000D-0000-FFFF-FFFF00000000}"/>
  </bookViews>
  <sheets>
    <sheet name="SeniorPlus" sheetId="5" r:id="rId1"/>
    <sheet name="Senior Level II" sheetId="4" r:id="rId2"/>
    <sheet name="Senior Level I" sheetId="3" r:id="rId3"/>
    <sheet name="Junior High" sheetId="1" r:id="rId4"/>
    <sheet name="Junior" sheetId="2" r:id="rId5"/>
    <sheet name="Explorer" sheetId="6" r:id="rId6"/>
    <sheet name="Heifer" sheetId="7" r:id="rId7"/>
    <sheet name="Steer" sheetId="8" r:id="rId8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2" i="7" l="1"/>
  <c r="M66" i="7"/>
  <c r="M109" i="7"/>
  <c r="M116" i="7"/>
  <c r="M115" i="7"/>
  <c r="M102" i="7"/>
  <c r="M98" i="7"/>
  <c r="M96" i="7"/>
  <c r="M95" i="7"/>
  <c r="M92" i="7"/>
  <c r="M80" i="7"/>
  <c r="M67" i="7"/>
  <c r="M51" i="7"/>
  <c r="M40" i="7"/>
  <c r="M39" i="7"/>
  <c r="M37" i="7"/>
  <c r="L114" i="7"/>
  <c r="L81" i="7"/>
  <c r="M26" i="8" l="1"/>
  <c r="M22" i="8"/>
  <c r="M21" i="8"/>
  <c r="M20" i="8"/>
  <c r="M19" i="8"/>
  <c r="M12" i="8"/>
  <c r="M74" i="7"/>
  <c r="M52" i="7"/>
  <c r="M5" i="6"/>
  <c r="M7" i="6"/>
  <c r="M29" i="2"/>
  <c r="M26" i="2"/>
  <c r="M24" i="2"/>
  <c r="M23" i="2"/>
  <c r="M22" i="2"/>
  <c r="M16" i="2"/>
  <c r="M14" i="2"/>
  <c r="M12" i="2"/>
  <c r="M13" i="1"/>
  <c r="M16" i="1"/>
  <c r="M23" i="1"/>
  <c r="M11" i="1"/>
  <c r="M10" i="1"/>
  <c r="M33" i="3"/>
  <c r="M29" i="3"/>
  <c r="M26" i="3"/>
  <c r="M23" i="3"/>
  <c r="M14" i="3"/>
  <c r="M13" i="3"/>
  <c r="M20" i="4" l="1"/>
  <c r="M19" i="4"/>
  <c r="M13" i="4"/>
  <c r="L47" i="8"/>
  <c r="L38" i="8"/>
  <c r="L34" i="8"/>
  <c r="L29" i="8"/>
  <c r="L23" i="8"/>
  <c r="L17" i="8"/>
  <c r="L16" i="8"/>
  <c r="L8" i="8"/>
  <c r="L4" i="8"/>
  <c r="L110" i="7"/>
  <c r="L90" i="7"/>
  <c r="L79" i="7"/>
  <c r="L59" i="7"/>
  <c r="L49" i="7"/>
  <c r="L46" i="7"/>
  <c r="L33" i="7"/>
  <c r="L18" i="7"/>
  <c r="L17" i="7"/>
  <c r="L12" i="7"/>
  <c r="L10" i="7"/>
  <c r="L8" i="7"/>
  <c r="L13" i="2"/>
  <c r="L9" i="2"/>
  <c r="L7" i="2"/>
  <c r="L6" i="2"/>
  <c r="L21" i="1"/>
  <c r="L20" i="1"/>
  <c r="L12" i="1"/>
  <c r="L5" i="1"/>
  <c r="L32" i="3"/>
  <c r="L15" i="3"/>
  <c r="L5" i="3"/>
  <c r="L3" i="3"/>
  <c r="L18" i="4"/>
  <c r="L15" i="4"/>
  <c r="L9" i="4"/>
  <c r="L5" i="4"/>
  <c r="L4" i="4"/>
  <c r="M7" i="3" l="1"/>
  <c r="M11" i="4"/>
  <c r="M3" i="4"/>
  <c r="M8" i="5"/>
  <c r="M7" i="5"/>
  <c r="M6" i="5"/>
  <c r="M5" i="5"/>
  <c r="M4" i="5"/>
  <c r="M3" i="5"/>
  <c r="L111" i="7"/>
  <c r="L16" i="7"/>
  <c r="L11" i="8"/>
  <c r="L4" i="6"/>
  <c r="L27" i="2"/>
  <c r="L5" i="2"/>
  <c r="L12" i="3"/>
  <c r="L12" i="4"/>
  <c r="L45" i="8" l="1"/>
  <c r="L24" i="8"/>
  <c r="L10" i="8"/>
  <c r="L9" i="8"/>
  <c r="L103" i="7"/>
  <c r="L60" i="7"/>
  <c r="L54" i="7"/>
  <c r="L30" i="7"/>
  <c r="L29" i="7"/>
  <c r="L14" i="7"/>
  <c r="L13" i="7"/>
  <c r="L15" i="2"/>
  <c r="L10" i="2"/>
  <c r="L4" i="2"/>
  <c r="L6" i="1"/>
  <c r="L19" i="3"/>
  <c r="L17" i="3"/>
  <c r="L10" i="3"/>
  <c r="L21" i="4"/>
  <c r="L11" i="7" l="1"/>
  <c r="L37" i="8"/>
  <c r="L28" i="8"/>
  <c r="L14" i="8"/>
  <c r="L68" i="7"/>
  <c r="L26" i="7"/>
  <c r="L24" i="1"/>
  <c r="L15" i="1"/>
  <c r="L14" i="1"/>
  <c r="L18" i="3" l="1"/>
  <c r="L16" i="4"/>
  <c r="L7" i="4"/>
  <c r="L7" i="5" l="1"/>
  <c r="L14" i="4"/>
  <c r="L16" i="3"/>
  <c r="L25" i="3"/>
  <c r="L20" i="3"/>
  <c r="L20" i="2"/>
  <c r="L17" i="2"/>
  <c r="L3" i="2"/>
  <c r="L8" i="6"/>
  <c r="L49" i="8" l="1"/>
  <c r="L39" i="8"/>
  <c r="L35" i="8"/>
  <c r="L30" i="8"/>
  <c r="L27" i="8"/>
  <c r="L25" i="8"/>
  <c r="L18" i="8"/>
  <c r="L12" i="8"/>
  <c r="L3" i="8"/>
  <c r="L117" i="7"/>
  <c r="L99" i="7"/>
  <c r="L91" i="7"/>
  <c r="L89" i="7"/>
  <c r="L88" i="7"/>
  <c r="L86" i="7"/>
  <c r="L72" i="7"/>
  <c r="L70" i="7"/>
  <c r="L69" i="7"/>
  <c r="L63" i="7"/>
  <c r="L61" i="7"/>
  <c r="L50" i="7"/>
  <c r="L34" i="7"/>
  <c r="L25" i="7"/>
  <c r="L7" i="7"/>
  <c r="L6" i="7"/>
  <c r="L3" i="7"/>
  <c r="L20" i="8" l="1"/>
  <c r="L106" i="7"/>
  <c r="L107" i="7"/>
  <c r="L56" i="7"/>
  <c r="L5" i="6"/>
  <c r="L4" i="5" l="1"/>
  <c r="L48" i="8" l="1"/>
  <c r="L44" i="8"/>
  <c r="L43" i="8"/>
  <c r="L41" i="8"/>
  <c r="L40" i="8"/>
  <c r="L32" i="8"/>
  <c r="L31" i="8"/>
  <c r="L22" i="8"/>
  <c r="L21" i="8"/>
  <c r="L15" i="8"/>
  <c r="L13" i="8"/>
  <c r="L113" i="7"/>
  <c r="L112" i="7"/>
  <c r="L100" i="7"/>
  <c r="L98" i="7"/>
  <c r="L94" i="7"/>
  <c r="L93" i="7"/>
  <c r="L87" i="7"/>
  <c r="L82" i="7"/>
  <c r="L76" i="7"/>
  <c r="L75" i="7"/>
  <c r="L73" i="7"/>
  <c r="L58" i="7"/>
  <c r="L57" i="7"/>
  <c r="L55" i="7"/>
  <c r="L45" i="7"/>
  <c r="L44" i="7"/>
  <c r="L43" i="7"/>
  <c r="L42" i="7"/>
  <c r="L36" i="7"/>
  <c r="L31" i="7"/>
  <c r="L27" i="7"/>
  <c r="L21" i="7"/>
  <c r="L15" i="7"/>
  <c r="L5" i="7"/>
  <c r="L4" i="7"/>
  <c r="L10" i="6"/>
  <c r="L9" i="6"/>
  <c r="L3" i="6"/>
  <c r="L28" i="2"/>
  <c r="L21" i="2"/>
  <c r="L18" i="2"/>
  <c r="L16" i="2"/>
  <c r="L22" i="1"/>
  <c r="L19" i="1"/>
  <c r="L18" i="1"/>
  <c r="L17" i="1"/>
  <c r="L13" i="1"/>
  <c r="L11" i="1"/>
  <c r="L9" i="1"/>
  <c r="L8" i="1"/>
  <c r="L7" i="1"/>
  <c r="L3" i="1"/>
  <c r="L29" i="3"/>
  <c r="L28" i="3"/>
  <c r="L27" i="3"/>
  <c r="L11" i="3"/>
  <c r="L9" i="3"/>
  <c r="L8" i="3"/>
  <c r="L4" i="3"/>
  <c r="L3" i="4"/>
  <c r="L22" i="4" l="1"/>
  <c r="L20" i="4"/>
  <c r="L17" i="4"/>
  <c r="L13" i="4"/>
  <c r="L46" i="8" l="1"/>
  <c r="L42" i="8"/>
  <c r="L36" i="8"/>
  <c r="L33" i="8"/>
  <c r="L26" i="8"/>
  <c r="L19" i="8"/>
  <c r="L7" i="8"/>
  <c r="L6" i="8"/>
  <c r="L5" i="8"/>
  <c r="L116" i="7"/>
  <c r="L115" i="7"/>
  <c r="L109" i="7"/>
  <c r="L108" i="7"/>
  <c r="L105" i="7"/>
  <c r="L104" i="7"/>
  <c r="L102" i="7"/>
  <c r="L101" i="7"/>
  <c r="L97" i="7"/>
  <c r="L96" i="7"/>
  <c r="L95" i="7"/>
  <c r="L92" i="7"/>
  <c r="L85" i="7"/>
  <c r="L84" i="7"/>
  <c r="L83" i="7"/>
  <c r="L80" i="7"/>
  <c r="L78" i="7"/>
  <c r="L77" i="7"/>
  <c r="L74" i="7"/>
  <c r="L71" i="7"/>
  <c r="L67" i="7"/>
  <c r="L66" i="7"/>
  <c r="L65" i="7"/>
  <c r="L64" i="7"/>
  <c r="L62" i="7"/>
  <c r="L53" i="7"/>
  <c r="L52" i="7"/>
  <c r="L51" i="7"/>
  <c r="L48" i="7"/>
  <c r="L47" i="7"/>
  <c r="L41" i="7"/>
  <c r="L40" i="7"/>
  <c r="L39" i="7"/>
  <c r="L38" i="7"/>
  <c r="L37" i="7"/>
  <c r="L35" i="7"/>
  <c r="L32" i="7"/>
  <c r="L28" i="7"/>
  <c r="L24" i="7"/>
  <c r="L23" i="7"/>
  <c r="L22" i="7"/>
  <c r="L20" i="7"/>
  <c r="L19" i="7"/>
  <c r="L9" i="7"/>
  <c r="L7" i="6"/>
  <c r="L6" i="6"/>
  <c r="L29" i="2"/>
  <c r="L26" i="2"/>
  <c r="L25" i="2"/>
  <c r="L24" i="2"/>
  <c r="L23" i="2"/>
  <c r="L22" i="2"/>
  <c r="L19" i="2"/>
  <c r="L14" i="2"/>
  <c r="L12" i="2"/>
  <c r="L11" i="2"/>
  <c r="L8" i="2"/>
  <c r="L23" i="1"/>
  <c r="L16" i="1"/>
  <c r="L10" i="1"/>
  <c r="L4" i="1"/>
  <c r="L33" i="3"/>
  <c r="L31" i="3"/>
  <c r="L30" i="3"/>
  <c r="L26" i="3"/>
  <c r="L24" i="3"/>
  <c r="L23" i="3"/>
  <c r="L22" i="3"/>
  <c r="L21" i="3"/>
  <c r="L14" i="3"/>
  <c r="L13" i="3"/>
  <c r="L7" i="3"/>
  <c r="L6" i="3"/>
  <c r="L19" i="4"/>
  <c r="L11" i="4"/>
  <c r="L10" i="4"/>
  <c r="L8" i="4"/>
  <c r="L6" i="4"/>
  <c r="L8" i="5"/>
  <c r="L6" i="5"/>
  <c r="L5" i="5"/>
  <c r="L3" i="5"/>
</calcChain>
</file>

<file path=xl/sharedStrings.xml><?xml version="1.0" encoding="utf-8"?>
<sst xmlns="http://schemas.openxmlformats.org/spreadsheetml/2006/main" count="2102" uniqueCount="201">
  <si>
    <t>Exhibitor</t>
  </si>
  <si>
    <t>UTK Rocky Top Classic-- Dec. 1, 2018</t>
  </si>
  <si>
    <t>MTSU B&amp;B Preview Show-- Feb. 16, 2019</t>
  </si>
  <si>
    <t>Tennessee Beef Agribition-- Mar. 10, 2019</t>
  </si>
  <si>
    <t>Knoxville Spring Junior Cattle Show-- Apr. 26-27, 2019</t>
  </si>
  <si>
    <t>UTM AGR Memorial Day Classic-- May 25, 2019</t>
  </si>
  <si>
    <t>TTU Purple &amp; Gold Showdown-- June 1, 2019</t>
  </si>
  <si>
    <t>Tennessee Jr. Beef Expo-- July 10-12, 2019</t>
  </si>
  <si>
    <t>Inman, Dylan</t>
  </si>
  <si>
    <t>Jackson, Kayla</t>
  </si>
  <si>
    <t>Lehnert, Morgan</t>
  </si>
  <si>
    <t>Perkins, Murray</t>
  </si>
  <si>
    <t>Rowlett, Chas</t>
  </si>
  <si>
    <t>X</t>
  </si>
  <si>
    <t>Clevenger, Jackson</t>
  </si>
  <si>
    <t>Delano, Cody</t>
  </si>
  <si>
    <t>Elsea, Leah</t>
  </si>
  <si>
    <t>Funderburk, Grant</t>
  </si>
  <si>
    <t>Roberts, Samantha</t>
  </si>
  <si>
    <t>Clevenger, Jacob</t>
  </si>
  <si>
    <t>Collins, Mason</t>
  </si>
  <si>
    <t>Giffey, Gavin</t>
  </si>
  <si>
    <t>Giffey, Grady</t>
  </si>
  <si>
    <t>Mundy, Eli</t>
  </si>
  <si>
    <t>Oakley, Rob</t>
  </si>
  <si>
    <t>Pitcock, Dustin</t>
  </si>
  <si>
    <t>Pollock, Ella</t>
  </si>
  <si>
    <t>Riley, Morgan</t>
  </si>
  <si>
    <t>Sellers, Kendra</t>
  </si>
  <si>
    <t>Stout, Lexi</t>
  </si>
  <si>
    <t>Wingler, Foster</t>
  </si>
  <si>
    <t>Brown, Bristol</t>
  </si>
  <si>
    <t>Henry, Abigail</t>
  </si>
  <si>
    <t>Lehnert, Cole</t>
  </si>
  <si>
    <t>Sims, Lila</t>
  </si>
  <si>
    <t>Cornelius, Kylie</t>
  </si>
  <si>
    <t>Garrell, Caroline</t>
  </si>
  <si>
    <t>Giles, Gracie</t>
  </si>
  <si>
    <t>Jackson, Evan</t>
  </si>
  <si>
    <t>Lay, Sarah</t>
  </si>
  <si>
    <t>Pitcock, Clay</t>
  </si>
  <si>
    <t>Rowlett, Avery</t>
  </si>
  <si>
    <t>Shirley, Mary Carter</t>
  </si>
  <si>
    <t>Spears, Hayden</t>
  </si>
  <si>
    <t>Tinin, Kabry</t>
  </si>
  <si>
    <t>Wingler, Lauren</t>
  </si>
  <si>
    <t>Maynord, Ty</t>
  </si>
  <si>
    <t>Ozburn, Jake</t>
  </si>
  <si>
    <t>Cornelius, Kendra</t>
  </si>
  <si>
    <t>Dockery, Makayla</t>
  </si>
  <si>
    <t>Henry, Kandice</t>
  </si>
  <si>
    <t>Lamon, Maggie</t>
  </si>
  <si>
    <t>Ledford, Cole</t>
  </si>
  <si>
    <t>Noland, Presley</t>
  </si>
  <si>
    <t>Lamon, Kate</t>
  </si>
  <si>
    <t>West TN Spring Fling-- March 16, 2019</t>
  </si>
  <si>
    <t>Tennessee State Fair-- September 6-8, 2019</t>
  </si>
  <si>
    <t>Bell, Jacob</t>
  </si>
  <si>
    <t>Moeller, Adrianne</t>
  </si>
  <si>
    <t>Rowlett, Kaylee</t>
  </si>
  <si>
    <t>Warner, Kayley</t>
  </si>
  <si>
    <t>Carmack, Lucy Jo</t>
  </si>
  <si>
    <t>Davis, Allison</t>
  </si>
  <si>
    <t>Roberson, Briar</t>
  </si>
  <si>
    <t>Rowlett, Weston</t>
  </si>
  <si>
    <t>Saum, Parker</t>
  </si>
  <si>
    <t>Bell, Ethan</t>
  </si>
  <si>
    <t>Coleman, Elisha</t>
  </si>
  <si>
    <t>Gossett, Jayden</t>
  </si>
  <si>
    <t>Hagood, Jackson</t>
  </si>
  <si>
    <t>Johns, RuthAnn</t>
  </si>
  <si>
    <t>Nichols, Kelcy</t>
  </si>
  <si>
    <t>Page, Bridgett</t>
  </si>
  <si>
    <t>Roberson, Cole</t>
  </si>
  <si>
    <t>Johns, RoseMary</t>
  </si>
  <si>
    <t>Nichols, Bailey</t>
  </si>
  <si>
    <t>Williamson, MaeLee</t>
  </si>
  <si>
    <t>Giles, Ethan</t>
  </si>
  <si>
    <t>Poynor, Haley</t>
  </si>
  <si>
    <t>Williamson, Avery</t>
  </si>
  <si>
    <t>Dillard, Hallie</t>
  </si>
  <si>
    <t>Ferguson, Haylee</t>
  </si>
  <si>
    <t>Glascock, Riley</t>
  </si>
  <si>
    <t>Glascock, Ryan</t>
  </si>
  <si>
    <t>Hagood, Jackon</t>
  </si>
  <si>
    <t>Jenkins, Tyler</t>
  </si>
  <si>
    <t>Warner, Karley</t>
  </si>
  <si>
    <t>Dylan Inman</t>
  </si>
  <si>
    <t>Morgan Lehnert</t>
  </si>
  <si>
    <t>Chas Rowlett</t>
  </si>
  <si>
    <t>Kayla Jackson</t>
  </si>
  <si>
    <t>Murray Perkins</t>
  </si>
  <si>
    <t>Samantha Roberts</t>
  </si>
  <si>
    <t>Kaylee Rowlett</t>
  </si>
  <si>
    <t>Grant Funderburk</t>
  </si>
  <si>
    <t>Jacob Bell</t>
  </si>
  <si>
    <t>Mason Collins</t>
  </si>
  <si>
    <t>Morgan Riley</t>
  </si>
  <si>
    <t>Foster Wingler</t>
  </si>
  <si>
    <t>Lila Sims</t>
  </si>
  <si>
    <t>Cole Lehnert</t>
  </si>
  <si>
    <t>Kabry Tinin</t>
  </si>
  <si>
    <t>Avery Rowlett</t>
  </si>
  <si>
    <t>Jake Ozburn</t>
  </si>
  <si>
    <t>Ty Maynord</t>
  </si>
  <si>
    <t>Kate Lamon</t>
  </si>
  <si>
    <t>Parker Saum</t>
  </si>
  <si>
    <t>Evan Jackson</t>
  </si>
  <si>
    <t>Johns, Ransom</t>
  </si>
  <si>
    <t>Staley, Parker</t>
  </si>
  <si>
    <t>Staley, Tillman</t>
  </si>
  <si>
    <t xml:space="preserve">Staley, Parker </t>
  </si>
  <si>
    <t>Ransom Johns</t>
  </si>
  <si>
    <t>Parker Staley</t>
  </si>
  <si>
    <t>Allison, Grayden</t>
  </si>
  <si>
    <t>Bone, Braden</t>
  </si>
  <si>
    <t>Crowell, Richard</t>
  </si>
  <si>
    <t>Dunivan, Ryan</t>
  </si>
  <si>
    <t>Housley, Walker</t>
  </si>
  <si>
    <t>Maupin, William</t>
  </si>
  <si>
    <t>Mills, Breanna</t>
  </si>
  <si>
    <t>Poynor, Will</t>
  </si>
  <si>
    <t>Rowlett, Shelley</t>
  </si>
  <si>
    <t>Young, Jacob</t>
  </si>
  <si>
    <t>Latham, Gage</t>
  </si>
  <si>
    <t>Bomar, Dallas</t>
  </si>
  <si>
    <t>Lamon, Blaire</t>
  </si>
  <si>
    <t>Quick, Heath</t>
  </si>
  <si>
    <t>Rankin, JD</t>
  </si>
  <si>
    <t>Hutson, Britian</t>
  </si>
  <si>
    <t>Ozburn, Josie</t>
  </si>
  <si>
    <t>RuthAnn Johns</t>
  </si>
  <si>
    <t>Cox, Keri Beth</t>
  </si>
  <si>
    <t>Martin, Sorrell</t>
  </si>
  <si>
    <t>Latham, Kendell</t>
  </si>
  <si>
    <t>Mary Carter Shirley</t>
  </si>
  <si>
    <t>Burks, Tyler</t>
  </si>
  <si>
    <t>Sims, Lena</t>
  </si>
  <si>
    <t>Delaney, Addison</t>
  </si>
  <si>
    <t>Kinkead, Austin</t>
  </si>
  <si>
    <t>Callicott, Sarah Beth</t>
  </si>
  <si>
    <t>Callicott, Ella</t>
  </si>
  <si>
    <t>Delaney, Caden</t>
  </si>
  <si>
    <t>Jenkins, Anna Kate</t>
  </si>
  <si>
    <t>Maupin, Walynn</t>
  </si>
  <si>
    <t>Carter, Austin</t>
  </si>
  <si>
    <t>Walker, Anna Marlea</t>
  </si>
  <si>
    <t>Total Showmanship Points as of 06-12-2019</t>
  </si>
  <si>
    <t>Best 2 Shows Counted for Points</t>
  </si>
  <si>
    <t>Best 4 Shows Counted for Points</t>
  </si>
  <si>
    <t>Weston Rowlett</t>
  </si>
  <si>
    <t>Maggie Lamon</t>
  </si>
  <si>
    <t>Clay Pitcock</t>
  </si>
  <si>
    <t xml:space="preserve">Gage Latham </t>
  </si>
  <si>
    <t>Best 6 Heifer Shows Counted for Points</t>
  </si>
  <si>
    <t>*For clarification on the number of shows that will count towards year-end point totals in each division please refer to Tennessee's Top Tier rule #6.</t>
  </si>
  <si>
    <t>*2019 SeniorPlus Point Standings are FINAL. Awards will be presented at TCA Convention on Friday, January 10, 2020</t>
  </si>
  <si>
    <t>Best 5 Steer Shows Counted for Points</t>
  </si>
  <si>
    <t>Brady, Sydney</t>
  </si>
  <si>
    <t>Bussell, Samantha</t>
  </si>
  <si>
    <t>Dotson, Eli</t>
  </si>
  <si>
    <t>Malone, Kacie</t>
  </si>
  <si>
    <t>Owen, Jana</t>
  </si>
  <si>
    <t>Burks, Riley</t>
  </si>
  <si>
    <t>Chilton, Michael</t>
  </si>
  <si>
    <t>Hansen, Ben</t>
  </si>
  <si>
    <t>Thomas Dustin</t>
  </si>
  <si>
    <t>Jones, Kaylee</t>
  </si>
  <si>
    <t>Rankin, Addie</t>
  </si>
  <si>
    <t>Chilton, Zoie</t>
  </si>
  <si>
    <t>Conner, Kurt</t>
  </si>
  <si>
    <t>Henry, Kate</t>
  </si>
  <si>
    <t>Thomas, Dustin</t>
  </si>
  <si>
    <t>Kandice Henry</t>
  </si>
  <si>
    <t>Kendell Latham</t>
  </si>
  <si>
    <t>Haley Poynor</t>
  </si>
  <si>
    <t>*unbreakable tie</t>
  </si>
  <si>
    <t>1st</t>
  </si>
  <si>
    <t>2nd</t>
  </si>
  <si>
    <t>3rd</t>
  </si>
  <si>
    <t>5th</t>
  </si>
  <si>
    <t>Top 5 SeniorPlus Showmen as of 06-12-2019 (FINAL)</t>
  </si>
  <si>
    <t>Total Showmanship Points as of 07-29-2019</t>
  </si>
  <si>
    <t>4th</t>
  </si>
  <si>
    <t>Total Heifer Points as of 07-29-2019</t>
  </si>
  <si>
    <t>Total Steer Points as of 07-29-2019</t>
  </si>
  <si>
    <t>Weiberg, Gracie</t>
  </si>
  <si>
    <t>Top 5 Senior II Showmen as of 07-29-2019 (FINAL)</t>
  </si>
  <si>
    <t>*2019 Senior Level II Point Standings are FINAL. Awards will be presented at TCA Convention on Friday, January 10, 2020</t>
  </si>
  <si>
    <t>*2019 Senior Level I Point Standings are FINAL. Awards will be presented at TCA Convention on Friday, January 10, 2020</t>
  </si>
  <si>
    <t>Top 5 Senior I Showmen as of 07-29-2019 (FINAL)</t>
  </si>
  <si>
    <t>Top 5 Junior High Showmen as of 07-29-2019 (FINAL)</t>
  </si>
  <si>
    <t>*2019 Junior High Point Standings are FINAL. Awards will be presented at TCA Convention on Friday, January 10, 2020</t>
  </si>
  <si>
    <t>Top 5 Junior Showmen as of 07-29-2019 (FINAL)</t>
  </si>
  <si>
    <t>*2019 Junior Point Standings are FINAL. Awards will be presented at TCA Convention on Friday, January 10, 2020</t>
  </si>
  <si>
    <t>Top 5 Explorer Showmen as of 07-29-2019 (FINAL)</t>
  </si>
  <si>
    <t>*2019 Explorer Point Standings are FINAL. Awards will be presented at TCA Convention on Friday, January 10, 2020</t>
  </si>
  <si>
    <t>*2019 Steer Point Standings are FINAL. Awards will be presented at TCA Convention on Friday, January 10, 2020</t>
  </si>
  <si>
    <t>Top 5 Steer Exhibitors as of 07-29-2019 (FINAL)</t>
  </si>
  <si>
    <t>Top 5 Heifer Exhibitors as of 09-18-2019</t>
  </si>
  <si>
    <t>*Heifer Points standings will be FINAL for the 2019 TTT year at the end of 7 business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</si>
</sst>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868C"/>
        <bgColor indexed="64"/>
      </patternFill>
    </fill>
    <fill>
      <patternFill patternType="solid">
        <fgColor rgb="FFCDB4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center" textRotation="90"/>
    </xf>
    <xf numFmtId="0" fontId="1" fillId="8" borderId="1" xfId="0" applyFont="1" applyFill="1" applyBorder="1" applyAlignment="1">
      <alignment horizontal="center" textRotation="90"/>
    </xf>
    <xf numFmtId="0" fontId="1" fillId="9" borderId="1" xfId="0" applyFont="1" applyFill="1" applyBorder="1" applyAlignment="1">
      <alignment horizontal="center" textRotation="90"/>
    </xf>
    <xf numFmtId="0" fontId="0" fillId="0" borderId="1" xfId="0" applyBorder="1"/>
    <xf numFmtId="0" fontId="1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4" fillId="0" borderId="3" xfId="0" applyFont="1" applyBorder="1"/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4" fillId="0" borderId="4" xfId="0" applyFont="1" applyBorder="1"/>
    <xf numFmtId="0" fontId="4" fillId="2" borderId="4" xfId="0" applyFont="1" applyFill="1" applyBorder="1"/>
    <xf numFmtId="0" fontId="4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4" fillId="5" borderId="4" xfId="0" applyFont="1" applyFill="1" applyBorder="1"/>
    <xf numFmtId="0" fontId="2" fillId="2" borderId="4" xfId="0" applyFont="1" applyFill="1" applyBorder="1" applyAlignment="1">
      <alignment horizontal="center"/>
    </xf>
    <xf numFmtId="0" fontId="4" fillId="6" borderId="4" xfId="0" applyFont="1" applyFill="1" applyBorder="1"/>
    <xf numFmtId="0" fontId="4" fillId="7" borderId="4" xfId="0" applyFont="1" applyFill="1" applyBorder="1"/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8" borderId="0" xfId="0" applyFill="1" applyBorder="1"/>
    <xf numFmtId="0" fontId="0" fillId="9" borderId="0" xfId="0" applyFill="1" applyBorder="1"/>
    <xf numFmtId="0" fontId="4" fillId="4" borderId="4" xfId="0" applyFont="1" applyFill="1" applyBorder="1"/>
    <xf numFmtId="0" fontId="4" fillId="8" borderId="4" xfId="0" applyFont="1" applyFill="1" applyBorder="1"/>
    <xf numFmtId="0" fontId="4" fillId="9" borderId="4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0" fillId="0" borderId="6" xfId="0" applyBorder="1"/>
    <xf numFmtId="0" fontId="4" fillId="0" borderId="0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10" xfId="0" applyBorder="1"/>
    <xf numFmtId="0" fontId="4" fillId="0" borderId="11" xfId="0" applyFont="1" applyBorder="1"/>
    <xf numFmtId="0" fontId="0" fillId="0" borderId="8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Border="1"/>
    <xf numFmtId="0" fontId="4" fillId="0" borderId="11" xfId="0" applyFont="1" applyFill="1" applyBorder="1"/>
    <xf numFmtId="0" fontId="4" fillId="0" borderId="7" xfId="0" applyFont="1" applyFill="1" applyBorder="1"/>
    <xf numFmtId="0" fontId="5" fillId="0" borderId="4" xfId="0" applyFont="1" applyFill="1" applyBorder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9" borderId="0" xfId="0" applyFont="1" applyFill="1"/>
    <xf numFmtId="0" fontId="4" fillId="0" borderId="8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0" fillId="0" borderId="4" xfId="0" applyBorder="1"/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0" borderId="3" xfId="0" applyFont="1" applyFill="1" applyBorder="1"/>
    <xf numFmtId="0" fontId="5" fillId="0" borderId="11" xfId="0" applyFont="1" applyFill="1" applyBorder="1"/>
    <xf numFmtId="0" fontId="5" fillId="0" borderId="7" xfId="0" applyFont="1" applyFill="1" applyBorder="1"/>
    <xf numFmtId="0" fontId="4" fillId="0" borderId="0" xfId="0" applyFont="1" applyBorder="1" applyAlignment="1"/>
    <xf numFmtId="0" fontId="4" fillId="0" borderId="0" xfId="0" applyFont="1" applyBorder="1"/>
    <xf numFmtId="0" fontId="0" fillId="2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0" fillId="0" borderId="5" xfId="0" applyFill="1" applyBorder="1"/>
    <xf numFmtId="0" fontId="0" fillId="0" borderId="0" xfId="0" applyFill="1"/>
    <xf numFmtId="0" fontId="4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4" xfId="0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4" fillId="0" borderId="8" xfId="0" applyFont="1" applyFill="1" applyBorder="1"/>
    <xf numFmtId="0" fontId="1" fillId="0" borderId="9" xfId="0" applyFont="1" applyBorder="1" applyAlignment="1">
      <alignment horizontal="center" textRotation="90"/>
    </xf>
    <xf numFmtId="0" fontId="4" fillId="0" borderId="12" xfId="0" applyFont="1" applyBorder="1"/>
    <xf numFmtId="0" fontId="4" fillId="0" borderId="12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8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0" fillId="8" borderId="4" xfId="0" applyFill="1" applyBorder="1" applyAlignment="1">
      <alignment horizontal="center"/>
    </xf>
    <xf numFmtId="0" fontId="0" fillId="0" borderId="10" xfId="0" applyFill="1" applyBorder="1"/>
    <xf numFmtId="0" fontId="4" fillId="10" borderId="4" xfId="0" applyFont="1" applyFill="1" applyBorder="1"/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/>
    <xf numFmtId="0" fontId="1" fillId="0" borderId="0" xfId="0" applyFont="1" applyBorder="1" applyAlignment="1">
      <alignment horizontal="right" textRotation="90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Fill="1" applyBorder="1"/>
    <xf numFmtId="0" fontId="8" fillId="0" borderId="0" xfId="0" applyFont="1" applyBorder="1" applyAlignment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" fillId="0" borderId="0" xfId="0" applyFont="1" applyBorder="1" applyAlignment="1"/>
    <xf numFmtId="0" fontId="6" fillId="0" borderId="1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2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4" fillId="0" borderId="0" xfId="0" applyFont="1" applyBorder="1"/>
    <xf numFmtId="0" fontId="4" fillId="0" borderId="1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DB4F0"/>
      <color rgb="FFF7868C"/>
      <color rgb="FFB39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zoomScale="90" zoomScaleNormal="90" zoomScalePageLayoutView="91" workbookViewId="0">
      <selection activeCell="P9" sqref="P9:U11"/>
    </sheetView>
  </sheetViews>
  <sheetFormatPr baseColWidth="10" defaultRowHeight="16"/>
  <cols>
    <col min="1" max="1" width="21.83203125" customWidth="1"/>
    <col min="2" max="2" width="10.83203125" style="1"/>
    <col min="3" max="3" width="10.83203125" style="2"/>
    <col min="4" max="4" width="10.83203125" style="3"/>
    <col min="5" max="5" width="10.83203125" style="4"/>
    <col min="6" max="6" width="10.83203125" style="1"/>
    <col min="7" max="7" width="10.83203125" style="5"/>
    <col min="8" max="8" width="10.83203125" style="6"/>
    <col min="9" max="9" width="10.83203125" style="7"/>
    <col min="10" max="10" width="10.83203125" style="8"/>
    <col min="15" max="15" width="10.83203125" style="171"/>
  </cols>
  <sheetData>
    <row r="1" spans="1:28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147</v>
      </c>
      <c r="M1" s="18" t="s">
        <v>148</v>
      </c>
      <c r="N1" s="138"/>
      <c r="O1" s="168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20" customFormat="1" ht="19">
      <c r="B2" s="21"/>
      <c r="C2" s="22"/>
      <c r="D2" s="23"/>
      <c r="E2" s="24"/>
      <c r="F2" s="21"/>
      <c r="G2" s="25"/>
      <c r="H2" s="26"/>
      <c r="I2" s="27"/>
      <c r="J2" s="28"/>
      <c r="M2" s="65"/>
      <c r="N2" s="44"/>
      <c r="O2" s="169"/>
      <c r="P2" s="197" t="s">
        <v>181</v>
      </c>
      <c r="Q2" s="197"/>
      <c r="R2" s="197"/>
      <c r="S2" s="197"/>
      <c r="T2" s="197"/>
      <c r="U2" s="44"/>
      <c r="V2" s="44"/>
      <c r="W2" s="44"/>
      <c r="X2" s="44"/>
      <c r="Y2" s="44"/>
      <c r="Z2" s="44"/>
      <c r="AA2" s="44"/>
      <c r="AB2" s="44"/>
    </row>
    <row r="3" spans="1:28" s="29" customFormat="1" ht="19">
      <c r="A3" s="29" t="s">
        <v>8</v>
      </c>
      <c r="B3" s="70">
        <v>8</v>
      </c>
      <c r="C3" s="71">
        <v>6</v>
      </c>
      <c r="D3" s="30" t="s">
        <v>13</v>
      </c>
      <c r="E3" s="102">
        <v>4</v>
      </c>
      <c r="F3" s="31" t="s">
        <v>13</v>
      </c>
      <c r="G3" s="124" t="s">
        <v>13</v>
      </c>
      <c r="H3" s="131">
        <v>4</v>
      </c>
      <c r="I3" s="32" t="s">
        <v>13</v>
      </c>
      <c r="J3" s="33" t="s">
        <v>13</v>
      </c>
      <c r="L3" s="29">
        <f t="shared" ref="L3:L8" si="0">SUM(B3:J3)</f>
        <v>22</v>
      </c>
      <c r="M3" s="66">
        <f>SUM(B3,C3)</f>
        <v>14</v>
      </c>
      <c r="N3" s="164"/>
      <c r="O3" s="176" t="s">
        <v>177</v>
      </c>
      <c r="P3" s="198" t="s">
        <v>88</v>
      </c>
      <c r="Q3" s="198"/>
      <c r="R3" s="68">
        <v>18</v>
      </c>
      <c r="S3" s="68"/>
      <c r="T3" s="68"/>
      <c r="U3" s="68"/>
      <c r="V3" s="68"/>
      <c r="W3" s="62"/>
      <c r="X3" s="62"/>
      <c r="Y3" s="62"/>
      <c r="Z3" s="62"/>
      <c r="AA3" s="62"/>
      <c r="AB3" s="62"/>
    </row>
    <row r="4" spans="1:28" s="34" customFormat="1" ht="19">
      <c r="A4" s="34" t="s">
        <v>9</v>
      </c>
      <c r="B4" s="72">
        <v>7</v>
      </c>
      <c r="C4" s="73">
        <v>4</v>
      </c>
      <c r="D4" s="37" t="s">
        <v>13</v>
      </c>
      <c r="E4" s="103">
        <v>6</v>
      </c>
      <c r="F4" s="39" t="s">
        <v>13</v>
      </c>
      <c r="G4" s="125" t="s">
        <v>13</v>
      </c>
      <c r="H4" s="132">
        <v>5</v>
      </c>
      <c r="I4" s="42" t="s">
        <v>13</v>
      </c>
      <c r="J4" s="43" t="s">
        <v>13</v>
      </c>
      <c r="L4" s="34">
        <f t="shared" si="0"/>
        <v>22</v>
      </c>
      <c r="M4" s="64">
        <f>SUM(B4,E4)</f>
        <v>13</v>
      </c>
      <c r="N4" s="164"/>
      <c r="O4" s="176" t="s">
        <v>178</v>
      </c>
      <c r="P4" s="178" t="s">
        <v>87</v>
      </c>
      <c r="Q4" s="178"/>
      <c r="R4" s="62">
        <v>14</v>
      </c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s="34" customFormat="1" ht="19">
      <c r="A5" s="34" t="s">
        <v>10</v>
      </c>
      <c r="B5" s="72">
        <v>9</v>
      </c>
      <c r="C5" s="73">
        <v>5</v>
      </c>
      <c r="D5" s="37" t="s">
        <v>13</v>
      </c>
      <c r="E5" s="103">
        <v>9</v>
      </c>
      <c r="F5" s="39" t="s">
        <v>13</v>
      </c>
      <c r="G5" s="125">
        <v>6</v>
      </c>
      <c r="H5" s="132" t="s">
        <v>13</v>
      </c>
      <c r="I5" s="42" t="s">
        <v>13</v>
      </c>
      <c r="J5" s="43" t="s">
        <v>13</v>
      </c>
      <c r="L5" s="34">
        <f t="shared" si="0"/>
        <v>29</v>
      </c>
      <c r="M5" s="64">
        <f>SUM(B5,E5)</f>
        <v>18</v>
      </c>
      <c r="N5" s="164"/>
      <c r="O5" s="176" t="s">
        <v>179</v>
      </c>
      <c r="P5" s="199" t="s">
        <v>90</v>
      </c>
      <c r="Q5" s="199"/>
      <c r="R5" s="150">
        <v>13</v>
      </c>
      <c r="S5" s="200" t="s">
        <v>176</v>
      </c>
      <c r="T5" s="200"/>
      <c r="U5" s="62"/>
      <c r="V5" s="62"/>
      <c r="W5" s="62"/>
      <c r="X5" s="62"/>
      <c r="Y5" s="62"/>
      <c r="Z5" s="62"/>
      <c r="AA5" s="62"/>
      <c r="AB5" s="62"/>
    </row>
    <row r="6" spans="1:28" s="34" customFormat="1" ht="19">
      <c r="A6" s="34" t="s">
        <v>11</v>
      </c>
      <c r="B6" s="72">
        <v>5</v>
      </c>
      <c r="C6" s="73">
        <v>2</v>
      </c>
      <c r="D6" s="37" t="s">
        <v>13</v>
      </c>
      <c r="E6" s="103" t="s">
        <v>13</v>
      </c>
      <c r="F6" s="39" t="s">
        <v>13</v>
      </c>
      <c r="G6" s="125">
        <v>5</v>
      </c>
      <c r="H6" s="132">
        <v>7</v>
      </c>
      <c r="I6" s="42" t="s">
        <v>13</v>
      </c>
      <c r="J6" s="43" t="s">
        <v>13</v>
      </c>
      <c r="K6" s="29"/>
      <c r="L6" s="34">
        <f t="shared" si="0"/>
        <v>19</v>
      </c>
      <c r="M6" s="64">
        <f>SUM(G6,H6)</f>
        <v>12</v>
      </c>
      <c r="N6" s="164"/>
      <c r="O6" s="176" t="s">
        <v>179</v>
      </c>
      <c r="P6" s="199" t="s">
        <v>89</v>
      </c>
      <c r="Q6" s="199"/>
      <c r="R6" s="150">
        <v>13</v>
      </c>
      <c r="S6" s="200"/>
      <c r="T6" s="200"/>
      <c r="U6" s="62"/>
      <c r="V6" s="62"/>
      <c r="W6" s="62"/>
      <c r="X6" s="62"/>
      <c r="Y6" s="62"/>
      <c r="Z6" s="62"/>
      <c r="AA6" s="62"/>
      <c r="AB6" s="62"/>
    </row>
    <row r="7" spans="1:28" s="34" customFormat="1" ht="19">
      <c r="A7" s="34" t="s">
        <v>127</v>
      </c>
      <c r="B7" s="72" t="s">
        <v>13</v>
      </c>
      <c r="C7" s="73" t="s">
        <v>13</v>
      </c>
      <c r="D7" s="37" t="s">
        <v>13</v>
      </c>
      <c r="E7" s="103">
        <v>4</v>
      </c>
      <c r="F7" s="39" t="s">
        <v>13</v>
      </c>
      <c r="G7" s="125" t="s">
        <v>13</v>
      </c>
      <c r="H7" s="132" t="s">
        <v>13</v>
      </c>
      <c r="I7" s="42" t="s">
        <v>13</v>
      </c>
      <c r="J7" s="43" t="s">
        <v>13</v>
      </c>
      <c r="L7" s="34">
        <f t="shared" si="0"/>
        <v>4</v>
      </c>
      <c r="M7" s="64">
        <f>SUM(E7)</f>
        <v>4</v>
      </c>
      <c r="N7" s="164"/>
      <c r="O7" s="176" t="s">
        <v>180</v>
      </c>
      <c r="P7" s="178" t="s">
        <v>91</v>
      </c>
      <c r="Q7" s="178"/>
      <c r="R7" s="97">
        <v>12</v>
      </c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28" s="34" customFormat="1" ht="20" thickBot="1">
      <c r="A8" s="34" t="s">
        <v>12</v>
      </c>
      <c r="B8" s="72">
        <v>6</v>
      </c>
      <c r="C8" s="73">
        <v>7</v>
      </c>
      <c r="D8" s="37" t="s">
        <v>13</v>
      </c>
      <c r="E8" s="103" t="s">
        <v>13</v>
      </c>
      <c r="F8" s="39" t="s">
        <v>13</v>
      </c>
      <c r="G8" s="125" t="s">
        <v>13</v>
      </c>
      <c r="H8" s="132" t="s">
        <v>13</v>
      </c>
      <c r="I8" s="42" t="s">
        <v>13</v>
      </c>
      <c r="J8" s="43" t="s">
        <v>13</v>
      </c>
      <c r="L8" s="29">
        <f t="shared" si="0"/>
        <v>13</v>
      </c>
      <c r="M8" s="66">
        <f>SUM(B8,C8)</f>
        <v>13</v>
      </c>
      <c r="N8" s="164"/>
      <c r="O8" s="170"/>
      <c r="P8" s="120"/>
      <c r="Q8" s="120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s="34" customFormat="1" ht="19" customHeight="1">
      <c r="B9" s="35"/>
      <c r="C9" s="36"/>
      <c r="D9" s="52"/>
      <c r="E9" s="103"/>
      <c r="F9" s="35"/>
      <c r="G9" s="40"/>
      <c r="H9" s="41"/>
      <c r="I9" s="53"/>
      <c r="J9" s="54"/>
      <c r="K9" s="29"/>
      <c r="M9" s="64"/>
      <c r="N9" s="164"/>
      <c r="O9" s="170"/>
      <c r="P9" s="179" t="s">
        <v>156</v>
      </c>
      <c r="Q9" s="180"/>
      <c r="R9" s="180"/>
      <c r="S9" s="180"/>
      <c r="T9" s="180"/>
      <c r="U9" s="181"/>
      <c r="V9" s="123"/>
      <c r="W9" s="123"/>
      <c r="X9" s="123"/>
      <c r="Y9" s="123"/>
      <c r="Z9" s="62"/>
      <c r="AA9" s="62"/>
      <c r="AB9" s="62"/>
    </row>
    <row r="10" spans="1:28" ht="16" customHeight="1">
      <c r="P10" s="182"/>
      <c r="Q10" s="183"/>
      <c r="R10" s="183"/>
      <c r="S10" s="183"/>
      <c r="T10" s="183"/>
      <c r="U10" s="184"/>
    </row>
    <row r="11" spans="1:28" ht="16" customHeight="1" thickBot="1">
      <c r="P11" s="185"/>
      <c r="Q11" s="186"/>
      <c r="R11" s="186"/>
      <c r="S11" s="186"/>
      <c r="T11" s="186"/>
      <c r="U11" s="187"/>
    </row>
    <row r="12" spans="1:28" ht="17" thickBot="1"/>
    <row r="13" spans="1:28">
      <c r="P13" s="188" t="s">
        <v>155</v>
      </c>
      <c r="Q13" s="189"/>
      <c r="R13" s="189"/>
      <c r="S13" s="189"/>
      <c r="T13" s="189"/>
      <c r="U13" s="190"/>
    </row>
    <row r="14" spans="1:28">
      <c r="P14" s="191"/>
      <c r="Q14" s="192"/>
      <c r="R14" s="192"/>
      <c r="S14" s="192"/>
      <c r="T14" s="192"/>
      <c r="U14" s="193"/>
    </row>
    <row r="15" spans="1:28">
      <c r="P15" s="191"/>
      <c r="Q15" s="192"/>
      <c r="R15" s="192"/>
      <c r="S15" s="192"/>
      <c r="T15" s="192"/>
      <c r="U15" s="193"/>
    </row>
    <row r="16" spans="1:28">
      <c r="P16" s="191"/>
      <c r="Q16" s="192"/>
      <c r="R16" s="192"/>
      <c r="S16" s="192"/>
      <c r="T16" s="192"/>
      <c r="U16" s="193"/>
    </row>
    <row r="17" spans="16:21" ht="17" thickBot="1">
      <c r="P17" s="194"/>
      <c r="Q17" s="195"/>
      <c r="R17" s="195"/>
      <c r="S17" s="195"/>
      <c r="T17" s="195"/>
      <c r="U17" s="196"/>
    </row>
  </sheetData>
  <mergeCells count="9">
    <mergeCell ref="P7:Q7"/>
    <mergeCell ref="P9:U11"/>
    <mergeCell ref="P13:U17"/>
    <mergeCell ref="P2:T2"/>
    <mergeCell ref="P3:Q3"/>
    <mergeCell ref="P4:Q4"/>
    <mergeCell ref="P5:Q5"/>
    <mergeCell ref="P6:Q6"/>
    <mergeCell ref="S5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"/>
  <sheetViews>
    <sheetView zoomScale="90" zoomScaleNormal="90" workbookViewId="0">
      <selection activeCell="U6" sqref="U6"/>
    </sheetView>
  </sheetViews>
  <sheetFormatPr baseColWidth="10" defaultRowHeight="16"/>
  <cols>
    <col min="1" max="1" width="21.83203125" customWidth="1"/>
    <col min="2" max="2" width="10.83203125" style="1"/>
    <col min="3" max="3" width="10.83203125" style="2"/>
    <col min="4" max="4" width="10.83203125" style="3"/>
    <col min="5" max="5" width="10.83203125" style="4"/>
    <col min="6" max="6" width="10.83203125" style="1"/>
    <col min="7" max="7" width="10.83203125" style="5"/>
    <col min="8" max="8" width="10.83203125" style="135"/>
    <col min="9" max="9" width="10.83203125" style="7"/>
    <col min="10" max="10" width="10.83203125" style="8"/>
  </cols>
  <sheetData>
    <row r="1" spans="1:28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182</v>
      </c>
      <c r="M1" s="18" t="s">
        <v>149</v>
      </c>
      <c r="N1" s="138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20" customFormat="1">
      <c r="B2" s="21"/>
      <c r="C2" s="22"/>
      <c r="D2" s="23"/>
      <c r="E2" s="24"/>
      <c r="F2" s="21"/>
      <c r="G2" s="25"/>
      <c r="H2" s="133"/>
      <c r="I2" s="27"/>
      <c r="J2" s="28"/>
      <c r="M2" s="6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29" customFormat="1" ht="19">
      <c r="A3" s="29" t="s">
        <v>57</v>
      </c>
      <c r="B3" s="70" t="s">
        <v>13</v>
      </c>
      <c r="C3" s="71">
        <v>4</v>
      </c>
      <c r="D3" s="30" t="s">
        <v>13</v>
      </c>
      <c r="E3" s="102">
        <v>5</v>
      </c>
      <c r="F3" s="70" t="s">
        <v>13</v>
      </c>
      <c r="G3" s="124">
        <v>2</v>
      </c>
      <c r="H3" s="131">
        <v>4</v>
      </c>
      <c r="I3" s="151" t="s">
        <v>13</v>
      </c>
      <c r="J3" s="33" t="s">
        <v>13</v>
      </c>
      <c r="L3" s="106">
        <f>SUM(B3:J3)</f>
        <v>15</v>
      </c>
      <c r="M3" s="107">
        <f>SUM(C3,E3,G3,H3)</f>
        <v>15</v>
      </c>
      <c r="N3" s="173"/>
      <c r="O3" s="63"/>
      <c r="P3" s="166" t="s">
        <v>187</v>
      </c>
      <c r="Q3" s="166"/>
      <c r="R3" s="166"/>
      <c r="S3" s="166"/>
      <c r="T3" s="165"/>
      <c r="U3" s="68"/>
      <c r="V3" s="63"/>
      <c r="W3" s="63"/>
      <c r="X3" s="63"/>
      <c r="Y3" s="63"/>
      <c r="Z3" s="63"/>
      <c r="AA3" s="63"/>
      <c r="AB3" s="63"/>
    </row>
    <row r="4" spans="1:28" s="29" customFormat="1" ht="19">
      <c r="A4" s="29" t="s">
        <v>158</v>
      </c>
      <c r="B4" s="70" t="s">
        <v>13</v>
      </c>
      <c r="C4" s="71" t="s">
        <v>13</v>
      </c>
      <c r="D4" s="30" t="s">
        <v>13</v>
      </c>
      <c r="E4" s="102" t="s">
        <v>13</v>
      </c>
      <c r="F4" s="70" t="s">
        <v>13</v>
      </c>
      <c r="G4" s="124" t="s">
        <v>13</v>
      </c>
      <c r="H4" s="131" t="s">
        <v>13</v>
      </c>
      <c r="I4" s="151">
        <v>7</v>
      </c>
      <c r="J4" s="33" t="s">
        <v>13</v>
      </c>
      <c r="L4" s="106">
        <f>SUM(B4:J4)</f>
        <v>7</v>
      </c>
      <c r="M4" s="107">
        <v>7</v>
      </c>
      <c r="N4" s="173"/>
      <c r="O4" s="176" t="s">
        <v>177</v>
      </c>
      <c r="P4" s="178" t="s">
        <v>93</v>
      </c>
      <c r="Q4" s="178"/>
      <c r="R4" s="68">
        <v>29</v>
      </c>
      <c r="S4" s="68"/>
      <c r="T4" s="68"/>
      <c r="U4" s="146"/>
      <c r="V4" s="149"/>
      <c r="W4" s="149"/>
      <c r="X4" s="149"/>
      <c r="Y4" s="149"/>
      <c r="Z4" s="149"/>
      <c r="AA4" s="149"/>
      <c r="AB4" s="149"/>
    </row>
    <row r="5" spans="1:28" s="29" customFormat="1" ht="19">
      <c r="A5" s="29" t="s">
        <v>159</v>
      </c>
      <c r="B5" s="70" t="s">
        <v>13</v>
      </c>
      <c r="C5" s="71" t="s">
        <v>13</v>
      </c>
      <c r="D5" s="30" t="s">
        <v>13</v>
      </c>
      <c r="E5" s="102" t="s">
        <v>13</v>
      </c>
      <c r="F5" s="70" t="s">
        <v>13</v>
      </c>
      <c r="G5" s="124" t="s">
        <v>13</v>
      </c>
      <c r="H5" s="131" t="s">
        <v>13</v>
      </c>
      <c r="I5" s="151">
        <v>2</v>
      </c>
      <c r="J5" s="33" t="s">
        <v>13</v>
      </c>
      <c r="L5" s="106">
        <f>SUM(B5:J5)</f>
        <v>2</v>
      </c>
      <c r="M5" s="107">
        <v>2</v>
      </c>
      <c r="N5" s="173"/>
      <c r="O5" s="176" t="s">
        <v>178</v>
      </c>
      <c r="P5" s="109" t="s">
        <v>92</v>
      </c>
      <c r="Q5" s="109"/>
      <c r="R5" s="109">
        <v>28</v>
      </c>
      <c r="S5" s="109"/>
      <c r="T5" s="109"/>
      <c r="U5" s="146"/>
      <c r="V5" s="149"/>
      <c r="W5" s="149"/>
      <c r="X5" s="149"/>
      <c r="Y5" s="149"/>
      <c r="Z5" s="149"/>
      <c r="AA5" s="149"/>
      <c r="AB5" s="149"/>
    </row>
    <row r="6" spans="1:28" s="29" customFormat="1" ht="19">
      <c r="A6" s="29" t="s">
        <v>14</v>
      </c>
      <c r="B6" s="70">
        <v>2</v>
      </c>
      <c r="C6" s="71" t="s">
        <v>13</v>
      </c>
      <c r="D6" s="30" t="s">
        <v>13</v>
      </c>
      <c r="E6" s="102" t="s">
        <v>13</v>
      </c>
      <c r="F6" s="70" t="s">
        <v>13</v>
      </c>
      <c r="G6" s="124" t="s">
        <v>13</v>
      </c>
      <c r="H6" s="131" t="s">
        <v>13</v>
      </c>
      <c r="I6" s="151">
        <v>2</v>
      </c>
      <c r="J6" s="33" t="s">
        <v>13</v>
      </c>
      <c r="L6" s="82">
        <f t="shared" ref="L6:L22" si="0">SUM(B6:J6)</f>
        <v>4</v>
      </c>
      <c r="M6" s="108">
        <v>4</v>
      </c>
      <c r="N6" s="173"/>
      <c r="O6" s="176" t="s">
        <v>179</v>
      </c>
      <c r="P6" s="178" t="s">
        <v>94</v>
      </c>
      <c r="Q6" s="178"/>
      <c r="R6" s="63">
        <v>27</v>
      </c>
      <c r="S6" s="63"/>
      <c r="T6" s="63"/>
      <c r="U6" s="68"/>
      <c r="V6" s="63"/>
      <c r="W6" s="63"/>
      <c r="X6" s="63"/>
      <c r="Y6" s="63"/>
      <c r="Z6" s="63"/>
      <c r="AA6" s="63"/>
      <c r="AB6" s="63"/>
    </row>
    <row r="7" spans="1:28" s="29" customFormat="1" ht="19">
      <c r="A7" s="29" t="s">
        <v>132</v>
      </c>
      <c r="B7" s="70" t="s">
        <v>13</v>
      </c>
      <c r="C7" s="71" t="s">
        <v>13</v>
      </c>
      <c r="D7" s="30" t="s">
        <v>13</v>
      </c>
      <c r="E7" s="102" t="s">
        <v>13</v>
      </c>
      <c r="F7" s="70">
        <v>2</v>
      </c>
      <c r="G7" s="124" t="s">
        <v>13</v>
      </c>
      <c r="H7" s="131" t="s">
        <v>13</v>
      </c>
      <c r="I7" s="151">
        <v>2</v>
      </c>
      <c r="J7" s="33" t="s">
        <v>13</v>
      </c>
      <c r="L7" s="82">
        <f>SUM(B7:J7)</f>
        <v>4</v>
      </c>
      <c r="M7" s="108">
        <v>4</v>
      </c>
      <c r="N7" s="173"/>
      <c r="O7" s="176" t="s">
        <v>183</v>
      </c>
      <c r="P7" s="146" t="s">
        <v>95</v>
      </c>
      <c r="Q7" s="146"/>
      <c r="R7" s="149">
        <v>15</v>
      </c>
      <c r="S7" s="149"/>
      <c r="T7" s="149"/>
      <c r="U7" s="109"/>
      <c r="V7" s="110"/>
      <c r="W7" s="110"/>
      <c r="X7" s="110"/>
      <c r="Y7" s="110"/>
      <c r="Z7" s="110"/>
      <c r="AA7" s="110"/>
      <c r="AB7" s="110"/>
    </row>
    <row r="8" spans="1:28" s="34" customFormat="1" ht="19">
      <c r="A8" s="34" t="s">
        <v>15</v>
      </c>
      <c r="B8" s="72">
        <v>2</v>
      </c>
      <c r="C8" s="73" t="s">
        <v>13</v>
      </c>
      <c r="D8" s="37" t="s">
        <v>13</v>
      </c>
      <c r="E8" s="103" t="s">
        <v>13</v>
      </c>
      <c r="F8" s="72" t="s">
        <v>13</v>
      </c>
      <c r="G8" s="125" t="s">
        <v>13</v>
      </c>
      <c r="H8" s="132" t="s">
        <v>13</v>
      </c>
      <c r="I8" s="152">
        <v>2</v>
      </c>
      <c r="J8" s="43" t="s">
        <v>13</v>
      </c>
      <c r="L8" s="106">
        <f t="shared" si="0"/>
        <v>4</v>
      </c>
      <c r="M8" s="107">
        <v>4</v>
      </c>
      <c r="N8" s="173"/>
      <c r="O8" s="176" t="s">
        <v>180</v>
      </c>
      <c r="P8" s="146" t="s">
        <v>173</v>
      </c>
      <c r="Q8" s="146"/>
      <c r="R8" s="63">
        <v>14</v>
      </c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s="34" customFormat="1" ht="20" thickBot="1">
      <c r="A9" s="34" t="s">
        <v>160</v>
      </c>
      <c r="B9" s="72" t="s">
        <v>13</v>
      </c>
      <c r="C9" s="73" t="s">
        <v>13</v>
      </c>
      <c r="D9" s="37" t="s">
        <v>13</v>
      </c>
      <c r="E9" s="103" t="s">
        <v>13</v>
      </c>
      <c r="F9" s="72" t="s">
        <v>13</v>
      </c>
      <c r="G9" s="125" t="s">
        <v>13</v>
      </c>
      <c r="H9" s="132" t="s">
        <v>13</v>
      </c>
      <c r="I9" s="152">
        <v>4</v>
      </c>
      <c r="J9" s="43" t="s">
        <v>13</v>
      </c>
      <c r="L9" s="106">
        <f>SUM(B9:J9)</f>
        <v>4</v>
      </c>
      <c r="M9" s="107">
        <v>4</v>
      </c>
      <c r="N9" s="173"/>
      <c r="O9" s="149"/>
      <c r="P9" s="178"/>
      <c r="Q9" s="178"/>
      <c r="R9" s="63"/>
      <c r="S9" s="63"/>
      <c r="T9" s="63"/>
      <c r="U9" s="149"/>
      <c r="V9" s="149"/>
      <c r="W9" s="149"/>
      <c r="X9" s="149"/>
      <c r="Y9" s="149"/>
      <c r="Z9" s="149"/>
      <c r="AA9" s="149"/>
      <c r="AB9" s="149"/>
    </row>
    <row r="10" spans="1:28" s="34" customFormat="1" ht="19">
      <c r="A10" s="56" t="s">
        <v>16</v>
      </c>
      <c r="B10" s="72">
        <v>9</v>
      </c>
      <c r="C10" s="73" t="s">
        <v>13</v>
      </c>
      <c r="D10" s="37" t="s">
        <v>13</v>
      </c>
      <c r="E10" s="103" t="s">
        <v>13</v>
      </c>
      <c r="F10" s="72" t="s">
        <v>13</v>
      </c>
      <c r="G10" s="125" t="s">
        <v>13</v>
      </c>
      <c r="H10" s="132" t="s">
        <v>13</v>
      </c>
      <c r="I10" s="152" t="s">
        <v>13</v>
      </c>
      <c r="J10" s="43" t="s">
        <v>13</v>
      </c>
      <c r="L10" s="82">
        <f t="shared" si="0"/>
        <v>9</v>
      </c>
      <c r="M10" s="108">
        <v>9</v>
      </c>
      <c r="N10" s="173"/>
      <c r="O10" s="63"/>
      <c r="P10" s="201" t="s">
        <v>188</v>
      </c>
      <c r="Q10" s="202"/>
      <c r="R10" s="202"/>
      <c r="S10" s="202"/>
      <c r="T10" s="203"/>
      <c r="U10" s="63"/>
      <c r="V10" s="63"/>
      <c r="W10" s="63"/>
      <c r="X10" s="63"/>
      <c r="Y10" s="63"/>
      <c r="Z10" s="63"/>
      <c r="AA10" s="63"/>
      <c r="AB10" s="63"/>
    </row>
    <row r="11" spans="1:28" s="29" customFormat="1" ht="19">
      <c r="A11" s="55" t="s">
        <v>17</v>
      </c>
      <c r="B11" s="70">
        <v>6</v>
      </c>
      <c r="C11" s="71">
        <v>2</v>
      </c>
      <c r="D11" s="30" t="s">
        <v>13</v>
      </c>
      <c r="E11" s="102">
        <v>3</v>
      </c>
      <c r="F11" s="70">
        <v>8</v>
      </c>
      <c r="G11" s="124">
        <v>6</v>
      </c>
      <c r="H11" s="131">
        <v>7</v>
      </c>
      <c r="I11" s="151">
        <v>2</v>
      </c>
      <c r="J11" s="33" t="s">
        <v>13</v>
      </c>
      <c r="L11" s="82">
        <f t="shared" si="0"/>
        <v>34</v>
      </c>
      <c r="M11" s="108">
        <f>SUM(F11,H11,G11,B11)</f>
        <v>27</v>
      </c>
      <c r="N11" s="173"/>
      <c r="O11" s="63"/>
      <c r="P11" s="204"/>
      <c r="Q11" s="205"/>
      <c r="R11" s="205"/>
      <c r="S11" s="205"/>
      <c r="T11" s="206"/>
      <c r="U11" s="63"/>
      <c r="V11" s="63"/>
      <c r="W11" s="63"/>
      <c r="X11" s="63"/>
      <c r="Y11" s="63"/>
      <c r="Z11" s="63"/>
      <c r="AA11" s="63"/>
      <c r="AB11" s="63"/>
    </row>
    <row r="12" spans="1:28" s="29" customFormat="1" ht="20" thickBot="1">
      <c r="A12" s="55" t="s">
        <v>82</v>
      </c>
      <c r="B12" s="70" t="s">
        <v>13</v>
      </c>
      <c r="C12" s="71" t="s">
        <v>13</v>
      </c>
      <c r="D12" s="30" t="s">
        <v>13</v>
      </c>
      <c r="E12" s="102" t="s">
        <v>13</v>
      </c>
      <c r="F12" s="70" t="s">
        <v>13</v>
      </c>
      <c r="G12" s="124" t="s">
        <v>13</v>
      </c>
      <c r="H12" s="131">
        <v>3</v>
      </c>
      <c r="I12" s="151">
        <v>2</v>
      </c>
      <c r="J12" s="33" t="s">
        <v>13</v>
      </c>
      <c r="L12" s="82">
        <f>SUM(B12:J12)</f>
        <v>5</v>
      </c>
      <c r="M12" s="108">
        <v>5</v>
      </c>
      <c r="N12" s="173"/>
      <c r="O12" s="123"/>
      <c r="P12" s="207"/>
      <c r="Q12" s="208"/>
      <c r="R12" s="208"/>
      <c r="S12" s="208"/>
      <c r="T12" s="209"/>
      <c r="U12" s="123"/>
      <c r="V12" s="123"/>
      <c r="W12" s="123"/>
      <c r="X12" s="123"/>
      <c r="Y12" s="123"/>
      <c r="Z12" s="123"/>
      <c r="AA12" s="123"/>
      <c r="AB12" s="123"/>
    </row>
    <row r="13" spans="1:28" s="29" customFormat="1" ht="19" customHeight="1">
      <c r="A13" s="55" t="s">
        <v>50</v>
      </c>
      <c r="B13" s="70" t="s">
        <v>13</v>
      </c>
      <c r="C13" s="71">
        <v>2</v>
      </c>
      <c r="D13" s="30" t="s">
        <v>13</v>
      </c>
      <c r="E13" s="102" t="s">
        <v>13</v>
      </c>
      <c r="F13" s="70">
        <v>2</v>
      </c>
      <c r="G13" s="124" t="s">
        <v>13</v>
      </c>
      <c r="H13" s="131">
        <v>2</v>
      </c>
      <c r="I13" s="151">
        <v>8</v>
      </c>
      <c r="J13" s="33" t="s">
        <v>13</v>
      </c>
      <c r="L13" s="82">
        <f t="shared" si="0"/>
        <v>14</v>
      </c>
      <c r="M13" s="108">
        <f>SUM(C13,F13,H13,I13)</f>
        <v>14</v>
      </c>
      <c r="N13" s="173"/>
      <c r="O13" s="63"/>
      <c r="P13" s="143"/>
      <c r="Q13" s="143"/>
      <c r="R13" s="143"/>
      <c r="S13" s="143"/>
      <c r="T13" s="143"/>
      <c r="U13" s="63"/>
      <c r="V13" s="63"/>
      <c r="W13" s="63"/>
      <c r="X13" s="63"/>
      <c r="Y13" s="63"/>
      <c r="Z13" s="63"/>
      <c r="AA13" s="63"/>
      <c r="AB13" s="63"/>
    </row>
    <row r="14" spans="1:28" s="29" customFormat="1" ht="19" customHeight="1" thickBot="1">
      <c r="A14" s="55" t="s">
        <v>129</v>
      </c>
      <c r="B14" s="70" t="s">
        <v>13</v>
      </c>
      <c r="C14" s="71" t="s">
        <v>13</v>
      </c>
      <c r="D14" s="30" t="s">
        <v>13</v>
      </c>
      <c r="E14" s="102">
        <v>2</v>
      </c>
      <c r="F14" s="70" t="s">
        <v>13</v>
      </c>
      <c r="G14" s="124">
        <v>2</v>
      </c>
      <c r="H14" s="131" t="s">
        <v>13</v>
      </c>
      <c r="I14" s="151">
        <v>2</v>
      </c>
      <c r="J14" s="33" t="s">
        <v>13</v>
      </c>
      <c r="L14" s="82">
        <f>SUM(B14:J14)</f>
        <v>6</v>
      </c>
      <c r="M14" s="107">
        <v>6</v>
      </c>
      <c r="N14" s="173"/>
      <c r="O14" s="97"/>
      <c r="P14" s="143"/>
      <c r="Q14" s="143"/>
      <c r="R14" s="143"/>
      <c r="S14" s="143"/>
      <c r="T14" s="143"/>
      <c r="U14" s="97"/>
      <c r="V14" s="97"/>
      <c r="W14" s="97"/>
      <c r="X14" s="97"/>
      <c r="Y14" s="97"/>
      <c r="Z14" s="97"/>
      <c r="AA14" s="97"/>
      <c r="AB14" s="97"/>
    </row>
    <row r="15" spans="1:28" s="29" customFormat="1" ht="19" customHeight="1">
      <c r="A15" s="55" t="s">
        <v>161</v>
      </c>
      <c r="B15" s="70" t="s">
        <v>13</v>
      </c>
      <c r="C15" s="71" t="s">
        <v>13</v>
      </c>
      <c r="D15" s="30" t="s">
        <v>13</v>
      </c>
      <c r="E15" s="102" t="s">
        <v>13</v>
      </c>
      <c r="F15" s="70" t="s">
        <v>13</v>
      </c>
      <c r="G15" s="124" t="s">
        <v>13</v>
      </c>
      <c r="H15" s="131" t="s">
        <v>13</v>
      </c>
      <c r="I15" s="151">
        <v>2</v>
      </c>
      <c r="J15" s="33" t="s">
        <v>13</v>
      </c>
      <c r="L15" s="82">
        <f>SUM(B15:J15)</f>
        <v>2</v>
      </c>
      <c r="M15" s="107">
        <v>2</v>
      </c>
      <c r="N15" s="173"/>
      <c r="O15" s="149"/>
      <c r="P15" s="188" t="s">
        <v>155</v>
      </c>
      <c r="Q15" s="189"/>
      <c r="R15" s="189"/>
      <c r="S15" s="189"/>
      <c r="T15" s="190"/>
      <c r="U15" s="149"/>
      <c r="V15" s="149"/>
      <c r="W15" s="149"/>
      <c r="X15" s="149"/>
      <c r="Y15" s="149"/>
      <c r="Z15" s="149"/>
      <c r="AA15" s="149"/>
      <c r="AB15" s="149"/>
    </row>
    <row r="16" spans="1:28" s="29" customFormat="1" ht="19" customHeight="1">
      <c r="A16" s="55" t="s">
        <v>133</v>
      </c>
      <c r="B16" s="70" t="s">
        <v>13</v>
      </c>
      <c r="C16" s="71" t="s">
        <v>13</v>
      </c>
      <c r="D16" s="30" t="s">
        <v>13</v>
      </c>
      <c r="E16" s="102" t="s">
        <v>13</v>
      </c>
      <c r="F16" s="70">
        <v>7</v>
      </c>
      <c r="G16" s="124" t="s">
        <v>13</v>
      </c>
      <c r="H16" s="131" t="s">
        <v>13</v>
      </c>
      <c r="I16" s="151">
        <v>4</v>
      </c>
      <c r="J16" s="33" t="s">
        <v>13</v>
      </c>
      <c r="L16" s="82">
        <f>SUM(B16:J16)</f>
        <v>11</v>
      </c>
      <c r="M16" s="108">
        <v>11</v>
      </c>
      <c r="N16" s="173"/>
      <c r="O16" s="110"/>
      <c r="P16" s="191"/>
      <c r="Q16" s="192"/>
      <c r="R16" s="192"/>
      <c r="S16" s="192"/>
      <c r="T16" s="193"/>
      <c r="U16" s="110"/>
      <c r="V16" s="110"/>
      <c r="W16" s="110"/>
      <c r="X16" s="110"/>
      <c r="Y16" s="110"/>
      <c r="Z16" s="110"/>
      <c r="AA16" s="110"/>
      <c r="AB16" s="110"/>
    </row>
    <row r="17" spans="1:28" s="29" customFormat="1" ht="19" customHeight="1">
      <c r="A17" s="55" t="s">
        <v>58</v>
      </c>
      <c r="B17" s="70" t="s">
        <v>13</v>
      </c>
      <c r="C17" s="71">
        <v>2</v>
      </c>
      <c r="D17" s="30" t="s">
        <v>13</v>
      </c>
      <c r="E17" s="102">
        <v>6</v>
      </c>
      <c r="F17" s="70" t="s">
        <v>13</v>
      </c>
      <c r="G17" s="124">
        <v>5</v>
      </c>
      <c r="H17" s="131" t="s">
        <v>13</v>
      </c>
      <c r="I17" s="151" t="s">
        <v>13</v>
      </c>
      <c r="J17" s="33" t="s">
        <v>13</v>
      </c>
      <c r="L17" s="82">
        <f t="shared" si="0"/>
        <v>13</v>
      </c>
      <c r="M17" s="108">
        <v>13</v>
      </c>
      <c r="N17" s="173"/>
      <c r="O17" s="63"/>
      <c r="P17" s="191"/>
      <c r="Q17" s="192"/>
      <c r="R17" s="192"/>
      <c r="S17" s="192"/>
      <c r="T17" s="193"/>
      <c r="U17" s="63"/>
      <c r="V17" s="63"/>
      <c r="W17" s="63"/>
      <c r="X17" s="63"/>
      <c r="Y17" s="63"/>
      <c r="Z17" s="63"/>
      <c r="AA17" s="63"/>
      <c r="AB17" s="63"/>
    </row>
    <row r="18" spans="1:28" s="29" customFormat="1" ht="19" customHeight="1">
      <c r="A18" s="55" t="s">
        <v>162</v>
      </c>
      <c r="B18" s="70" t="s">
        <v>13</v>
      </c>
      <c r="C18" s="71" t="s">
        <v>13</v>
      </c>
      <c r="D18" s="30" t="s">
        <v>13</v>
      </c>
      <c r="E18" s="102" t="s">
        <v>13</v>
      </c>
      <c r="F18" s="70" t="s">
        <v>13</v>
      </c>
      <c r="G18" s="124" t="s">
        <v>13</v>
      </c>
      <c r="H18" s="131" t="s">
        <v>13</v>
      </c>
      <c r="I18" s="151">
        <v>4</v>
      </c>
      <c r="J18" s="33" t="s">
        <v>13</v>
      </c>
      <c r="L18" s="82">
        <f>SUM(B18:J18)</f>
        <v>4</v>
      </c>
      <c r="M18" s="108">
        <v>4</v>
      </c>
      <c r="N18" s="173"/>
      <c r="O18" s="149"/>
      <c r="P18" s="191"/>
      <c r="Q18" s="192"/>
      <c r="R18" s="192"/>
      <c r="S18" s="192"/>
      <c r="T18" s="193"/>
      <c r="U18" s="149"/>
      <c r="V18" s="149"/>
      <c r="W18" s="149"/>
      <c r="X18" s="149"/>
      <c r="Y18" s="149"/>
      <c r="Z18" s="149"/>
      <c r="AA18" s="149"/>
      <c r="AB18" s="149"/>
    </row>
    <row r="19" spans="1:28" s="34" customFormat="1" ht="19" customHeight="1" thickBot="1">
      <c r="A19" s="56" t="s">
        <v>18</v>
      </c>
      <c r="B19" s="72">
        <v>5</v>
      </c>
      <c r="C19" s="73">
        <v>4</v>
      </c>
      <c r="D19" s="37" t="s">
        <v>13</v>
      </c>
      <c r="E19" s="103" t="s">
        <v>13</v>
      </c>
      <c r="F19" s="72">
        <v>9</v>
      </c>
      <c r="G19" s="125" t="s">
        <v>13</v>
      </c>
      <c r="H19" s="132">
        <v>5</v>
      </c>
      <c r="I19" s="152">
        <v>9</v>
      </c>
      <c r="J19" s="43" t="s">
        <v>13</v>
      </c>
      <c r="L19" s="82">
        <f t="shared" si="0"/>
        <v>32</v>
      </c>
      <c r="M19" s="108">
        <f>SUM(I19,F19,H19,B19)</f>
        <v>28</v>
      </c>
      <c r="N19" s="173"/>
      <c r="O19" s="63"/>
      <c r="P19" s="194"/>
      <c r="Q19" s="195"/>
      <c r="R19" s="195"/>
      <c r="S19" s="195"/>
      <c r="T19" s="196"/>
      <c r="U19" s="63"/>
      <c r="V19" s="63"/>
      <c r="W19" s="63"/>
      <c r="X19" s="63"/>
      <c r="Y19" s="63"/>
      <c r="Z19" s="63"/>
      <c r="AA19" s="63"/>
      <c r="AB19" s="63"/>
    </row>
    <row r="20" spans="1:28" s="34" customFormat="1" ht="19">
      <c r="A20" s="34" t="s">
        <v>59</v>
      </c>
      <c r="B20" s="72" t="s">
        <v>13</v>
      </c>
      <c r="C20" s="73">
        <v>9</v>
      </c>
      <c r="D20" s="37" t="s">
        <v>13</v>
      </c>
      <c r="E20" s="103">
        <v>7</v>
      </c>
      <c r="F20" s="72" t="s">
        <v>13</v>
      </c>
      <c r="G20" s="125">
        <v>7</v>
      </c>
      <c r="H20" s="132">
        <v>6</v>
      </c>
      <c r="I20" s="152">
        <v>5</v>
      </c>
      <c r="J20" s="43" t="s">
        <v>13</v>
      </c>
      <c r="L20" s="82">
        <f t="shared" si="0"/>
        <v>34</v>
      </c>
      <c r="M20" s="108">
        <f>SUM(C20,E20,G20,H20)</f>
        <v>29</v>
      </c>
      <c r="N20" s="173"/>
      <c r="O20" s="63"/>
      <c r="P20" s="44"/>
      <c r="Q20" s="44"/>
      <c r="R20" s="44"/>
      <c r="S20" s="44"/>
      <c r="T20" s="44"/>
      <c r="U20" s="63"/>
      <c r="V20" s="63"/>
      <c r="W20" s="63"/>
      <c r="X20" s="63"/>
      <c r="Y20" s="63"/>
      <c r="Z20" s="63"/>
      <c r="AA20" s="63"/>
      <c r="AB20" s="63"/>
    </row>
    <row r="21" spans="1:28" s="119" customFormat="1" ht="19">
      <c r="A21" s="34" t="s">
        <v>137</v>
      </c>
      <c r="B21" s="72" t="s">
        <v>13</v>
      </c>
      <c r="C21" s="73" t="s">
        <v>13</v>
      </c>
      <c r="D21" s="37" t="s">
        <v>13</v>
      </c>
      <c r="E21" s="103" t="s">
        <v>13</v>
      </c>
      <c r="F21" s="72" t="s">
        <v>13</v>
      </c>
      <c r="G21" s="125">
        <v>3</v>
      </c>
      <c r="H21" s="132" t="s">
        <v>13</v>
      </c>
      <c r="I21" s="152">
        <v>4</v>
      </c>
      <c r="J21" s="43" t="s">
        <v>13</v>
      </c>
      <c r="K21" s="34"/>
      <c r="L21" s="82">
        <f>SUM(B21:J21)</f>
        <v>7</v>
      </c>
      <c r="M21" s="108">
        <v>7</v>
      </c>
      <c r="N21" s="173"/>
      <c r="P21" s="44"/>
      <c r="Q21" s="44"/>
      <c r="R21" s="44"/>
      <c r="S21" s="44"/>
      <c r="T21" s="44"/>
    </row>
    <row r="22" spans="1:28" s="63" customFormat="1" ht="19">
      <c r="A22" s="56" t="s">
        <v>60</v>
      </c>
      <c r="B22" s="72" t="s">
        <v>13</v>
      </c>
      <c r="C22" s="73">
        <v>2</v>
      </c>
      <c r="D22" s="37" t="s">
        <v>13</v>
      </c>
      <c r="E22" s="103" t="s">
        <v>13</v>
      </c>
      <c r="F22" s="72" t="s">
        <v>13</v>
      </c>
      <c r="G22" s="125" t="s">
        <v>13</v>
      </c>
      <c r="H22" s="132" t="s">
        <v>13</v>
      </c>
      <c r="I22" s="152">
        <v>6</v>
      </c>
      <c r="J22" s="43" t="s">
        <v>13</v>
      </c>
      <c r="K22" s="34"/>
      <c r="L22" s="82">
        <f t="shared" si="0"/>
        <v>8</v>
      </c>
      <c r="M22" s="108">
        <v>8</v>
      </c>
      <c r="N22" s="173"/>
      <c r="P22" s="44"/>
      <c r="Q22" s="44"/>
      <c r="R22" s="44"/>
      <c r="S22" s="44"/>
      <c r="T22" s="44"/>
    </row>
    <row r="23" spans="1:28" s="44" customFormat="1">
      <c r="B23" s="45"/>
      <c r="C23" s="46"/>
      <c r="D23" s="47"/>
      <c r="E23" s="48"/>
      <c r="F23" s="45"/>
      <c r="G23" s="49"/>
      <c r="H23" s="134"/>
      <c r="I23" s="50"/>
      <c r="J23" s="51"/>
      <c r="P23"/>
      <c r="Q23"/>
      <c r="R23"/>
      <c r="S23"/>
      <c r="T23"/>
    </row>
    <row r="24" spans="1:28" s="44" customFormat="1">
      <c r="B24" s="45"/>
      <c r="C24" s="46"/>
      <c r="D24" s="47"/>
      <c r="E24" s="48"/>
      <c r="F24" s="45"/>
      <c r="G24" s="49"/>
      <c r="H24" s="134"/>
      <c r="I24" s="50"/>
      <c r="J24" s="51"/>
      <c r="P24"/>
      <c r="Q24"/>
      <c r="R24"/>
      <c r="S24"/>
      <c r="T24"/>
    </row>
    <row r="25" spans="1:28" s="44" customFormat="1">
      <c r="B25" s="45"/>
      <c r="C25" s="46"/>
      <c r="D25" s="47"/>
      <c r="E25" s="48"/>
      <c r="F25" s="45"/>
      <c r="G25" s="49"/>
      <c r="H25" s="134"/>
      <c r="I25" s="50"/>
      <c r="J25" s="51"/>
      <c r="P25"/>
      <c r="Q25"/>
      <c r="R25"/>
      <c r="S25"/>
      <c r="T25"/>
    </row>
    <row r="26" spans="1:28" s="44" customFormat="1">
      <c r="B26" s="45"/>
      <c r="C26" s="46"/>
      <c r="D26" s="47"/>
      <c r="E26" s="48"/>
      <c r="F26" s="45"/>
      <c r="G26" s="49"/>
      <c r="H26" s="134"/>
      <c r="I26" s="50"/>
      <c r="J26" s="51"/>
      <c r="P26"/>
      <c r="Q26"/>
      <c r="R26"/>
      <c r="S26"/>
      <c r="T26"/>
    </row>
  </sheetData>
  <mergeCells count="5">
    <mergeCell ref="P4:Q4"/>
    <mergeCell ref="P6:Q6"/>
    <mergeCell ref="P9:Q9"/>
    <mergeCell ref="P15:T19"/>
    <mergeCell ref="P10:T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3"/>
  <sheetViews>
    <sheetView zoomScale="90" zoomScaleNormal="90" workbookViewId="0">
      <selection activeCell="Q1" sqref="Q1"/>
    </sheetView>
  </sheetViews>
  <sheetFormatPr baseColWidth="10" defaultRowHeight="16"/>
  <cols>
    <col min="1" max="1" width="21.83203125" customWidth="1"/>
    <col min="2" max="2" width="10.83203125" style="77"/>
    <col min="3" max="3" width="10.83203125" style="78"/>
    <col min="4" max="4" width="10.83203125" style="100"/>
    <col min="5" max="5" width="10.83203125" style="105"/>
    <col min="6" max="6" width="10.83203125" style="77"/>
    <col min="7" max="7" width="10.83203125" style="130"/>
    <col min="8" max="8" width="10.83203125" style="135"/>
    <col min="9" max="9" width="10.83203125" style="154"/>
    <col min="10" max="10" width="10.83203125" style="113"/>
  </cols>
  <sheetData>
    <row r="1" spans="1:28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182</v>
      </c>
      <c r="M1" s="18" t="s">
        <v>149</v>
      </c>
      <c r="N1" s="138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20" customFormat="1">
      <c r="B2" s="75"/>
      <c r="C2" s="76"/>
      <c r="D2" s="99"/>
      <c r="E2" s="101"/>
      <c r="F2" s="75"/>
      <c r="G2" s="128"/>
      <c r="H2" s="133"/>
      <c r="I2" s="153"/>
      <c r="J2" s="112"/>
      <c r="M2" s="6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29" customFormat="1" ht="19">
      <c r="A3" s="29" t="s">
        <v>163</v>
      </c>
      <c r="B3" s="70" t="s">
        <v>13</v>
      </c>
      <c r="C3" s="71" t="s">
        <v>13</v>
      </c>
      <c r="D3" s="30" t="s">
        <v>13</v>
      </c>
      <c r="E3" s="102" t="s">
        <v>13</v>
      </c>
      <c r="F3" s="70" t="s">
        <v>13</v>
      </c>
      <c r="G3" s="124" t="s">
        <v>13</v>
      </c>
      <c r="H3" s="131" t="s">
        <v>13</v>
      </c>
      <c r="I3" s="151">
        <v>2</v>
      </c>
      <c r="J3" s="33" t="s">
        <v>13</v>
      </c>
      <c r="L3" s="29">
        <f>SUM(B3:J3)</f>
        <v>2</v>
      </c>
      <c r="M3" s="66">
        <v>2</v>
      </c>
      <c r="N3" s="164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28" s="29" customFormat="1" ht="19">
      <c r="A4" s="29" t="s">
        <v>61</v>
      </c>
      <c r="B4" s="70" t="s">
        <v>13</v>
      </c>
      <c r="C4" s="71">
        <v>2</v>
      </c>
      <c r="D4" s="30" t="s">
        <v>13</v>
      </c>
      <c r="E4" s="102">
        <v>2</v>
      </c>
      <c r="F4" s="70" t="s">
        <v>13</v>
      </c>
      <c r="G4" s="124">
        <v>2</v>
      </c>
      <c r="H4" s="131" t="s">
        <v>13</v>
      </c>
      <c r="I4" s="151" t="s">
        <v>13</v>
      </c>
      <c r="J4" s="33" t="s">
        <v>13</v>
      </c>
      <c r="L4" s="29">
        <f>SUM(B4:J4)</f>
        <v>6</v>
      </c>
      <c r="M4" s="66">
        <v>6</v>
      </c>
      <c r="N4" s="164"/>
      <c r="O4" s="63"/>
      <c r="P4" s="166" t="s">
        <v>190</v>
      </c>
      <c r="Q4" s="166"/>
      <c r="R4" s="166"/>
      <c r="S4" s="166"/>
      <c r="T4" s="167"/>
      <c r="U4" s="63"/>
      <c r="V4" s="63"/>
      <c r="W4" s="63"/>
      <c r="X4" s="63"/>
      <c r="Y4" s="63"/>
      <c r="Z4" s="63"/>
      <c r="AA4" s="63"/>
      <c r="AB4" s="63"/>
    </row>
    <row r="5" spans="1:28" s="29" customFormat="1" ht="19">
      <c r="A5" s="29" t="s">
        <v>164</v>
      </c>
      <c r="B5" s="70" t="s">
        <v>13</v>
      </c>
      <c r="C5" s="71" t="s">
        <v>13</v>
      </c>
      <c r="D5" s="30" t="s">
        <v>13</v>
      </c>
      <c r="E5" s="102" t="s">
        <v>13</v>
      </c>
      <c r="F5" s="70" t="s">
        <v>13</v>
      </c>
      <c r="G5" s="124" t="s">
        <v>13</v>
      </c>
      <c r="H5" s="131" t="s">
        <v>13</v>
      </c>
      <c r="I5" s="151">
        <v>2</v>
      </c>
      <c r="J5" s="33" t="s">
        <v>13</v>
      </c>
      <c r="L5" s="29">
        <f>SUM(B5:J5)</f>
        <v>2</v>
      </c>
      <c r="M5" s="66">
        <v>2</v>
      </c>
      <c r="N5" s="164"/>
      <c r="O5" s="149"/>
      <c r="P5" s="145"/>
      <c r="Q5" s="145"/>
      <c r="R5" s="145"/>
      <c r="S5" s="145"/>
      <c r="T5" s="149"/>
      <c r="U5" s="149"/>
      <c r="V5" s="149"/>
      <c r="W5" s="149"/>
      <c r="X5" s="149"/>
      <c r="Y5" s="149"/>
      <c r="Z5" s="149"/>
      <c r="AA5" s="149"/>
      <c r="AB5" s="149"/>
    </row>
    <row r="6" spans="1:28" s="29" customFormat="1" ht="19">
      <c r="A6" s="29" t="s">
        <v>19</v>
      </c>
      <c r="B6" s="70">
        <v>2</v>
      </c>
      <c r="C6" s="71" t="s">
        <v>13</v>
      </c>
      <c r="D6" s="30" t="s">
        <v>13</v>
      </c>
      <c r="E6" s="102" t="s">
        <v>13</v>
      </c>
      <c r="F6" s="70" t="s">
        <v>13</v>
      </c>
      <c r="G6" s="124" t="s">
        <v>13</v>
      </c>
      <c r="H6" s="131" t="s">
        <v>13</v>
      </c>
      <c r="I6" s="151">
        <v>2</v>
      </c>
      <c r="J6" s="33" t="s">
        <v>13</v>
      </c>
      <c r="L6" s="34">
        <f t="shared" ref="L6:L33" si="0">SUM(B6:J6)</f>
        <v>4</v>
      </c>
      <c r="M6" s="64">
        <v>4</v>
      </c>
      <c r="N6" s="164"/>
      <c r="O6" s="176" t="s">
        <v>177</v>
      </c>
      <c r="P6" s="178" t="s">
        <v>98</v>
      </c>
      <c r="Q6" s="178"/>
      <c r="R6" s="68">
        <v>31</v>
      </c>
      <c r="S6" s="68"/>
      <c r="T6" s="68"/>
      <c r="U6" s="68"/>
      <c r="V6" s="63"/>
      <c r="W6" s="63"/>
      <c r="X6" s="63"/>
      <c r="Y6" s="63"/>
      <c r="Z6" s="63"/>
      <c r="AA6" s="63"/>
      <c r="AB6" s="63"/>
    </row>
    <row r="7" spans="1:28" s="34" customFormat="1" ht="19">
      <c r="A7" s="34" t="s">
        <v>20</v>
      </c>
      <c r="B7" s="72">
        <v>6</v>
      </c>
      <c r="C7" s="73">
        <v>9</v>
      </c>
      <c r="D7" s="37" t="s">
        <v>13</v>
      </c>
      <c r="E7" s="103" t="s">
        <v>13</v>
      </c>
      <c r="F7" s="72">
        <v>6</v>
      </c>
      <c r="G7" s="125">
        <v>7</v>
      </c>
      <c r="H7" s="132" t="s">
        <v>13</v>
      </c>
      <c r="I7" s="152" t="s">
        <v>13</v>
      </c>
      <c r="J7" s="43" t="s">
        <v>13</v>
      </c>
      <c r="L7" s="55">
        <f t="shared" si="0"/>
        <v>28</v>
      </c>
      <c r="M7" s="80">
        <f>SUM(B7,C7,F7,G7)</f>
        <v>28</v>
      </c>
      <c r="N7" s="150"/>
      <c r="O7" s="176" t="s">
        <v>178</v>
      </c>
      <c r="P7" s="178" t="s">
        <v>96</v>
      </c>
      <c r="Q7" s="178"/>
      <c r="R7" s="63">
        <v>28</v>
      </c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4" customFormat="1" ht="19">
      <c r="A8" s="34" t="s">
        <v>48</v>
      </c>
      <c r="B8" s="72" t="s">
        <v>13</v>
      </c>
      <c r="C8" s="73">
        <v>2</v>
      </c>
      <c r="D8" s="37" t="s">
        <v>13</v>
      </c>
      <c r="E8" s="103" t="s">
        <v>13</v>
      </c>
      <c r="F8" s="72" t="s">
        <v>13</v>
      </c>
      <c r="G8" s="125" t="s">
        <v>13</v>
      </c>
      <c r="H8" s="132" t="s">
        <v>13</v>
      </c>
      <c r="I8" s="152" t="s">
        <v>13</v>
      </c>
      <c r="J8" s="43" t="s">
        <v>13</v>
      </c>
      <c r="L8" s="56">
        <f>SUM(B8:J8)</f>
        <v>2</v>
      </c>
      <c r="M8" s="81">
        <v>2</v>
      </c>
      <c r="N8" s="150"/>
      <c r="O8" s="176" t="s">
        <v>179</v>
      </c>
      <c r="P8" s="178" t="s">
        <v>97</v>
      </c>
      <c r="Q8" s="178"/>
      <c r="R8" s="63">
        <v>22</v>
      </c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s="34" customFormat="1" ht="19">
      <c r="A9" s="34" t="s">
        <v>62</v>
      </c>
      <c r="B9" s="72" t="s">
        <v>13</v>
      </c>
      <c r="C9" s="73">
        <v>6</v>
      </c>
      <c r="D9" s="37" t="s">
        <v>13</v>
      </c>
      <c r="E9" s="103" t="s">
        <v>13</v>
      </c>
      <c r="F9" s="72" t="s">
        <v>13</v>
      </c>
      <c r="G9" s="125" t="s">
        <v>13</v>
      </c>
      <c r="H9" s="132" t="s">
        <v>13</v>
      </c>
      <c r="I9" s="152" t="s">
        <v>13</v>
      </c>
      <c r="J9" s="43" t="s">
        <v>13</v>
      </c>
      <c r="L9" s="55">
        <f>SUM(B9:J9)</f>
        <v>6</v>
      </c>
      <c r="M9" s="80">
        <v>6</v>
      </c>
      <c r="N9" s="150"/>
      <c r="O9" s="176" t="s">
        <v>183</v>
      </c>
      <c r="P9" s="178" t="s">
        <v>106</v>
      </c>
      <c r="Q9" s="178"/>
      <c r="R9" s="63">
        <v>21</v>
      </c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s="34" customFormat="1" ht="19">
      <c r="A10" s="34" t="s">
        <v>138</v>
      </c>
      <c r="B10" s="72" t="s">
        <v>13</v>
      </c>
      <c r="C10" s="73" t="s">
        <v>13</v>
      </c>
      <c r="D10" s="37" t="s">
        <v>13</v>
      </c>
      <c r="E10" s="103" t="s">
        <v>13</v>
      </c>
      <c r="F10" s="72" t="s">
        <v>13</v>
      </c>
      <c r="G10" s="125">
        <v>2</v>
      </c>
      <c r="H10" s="132" t="s">
        <v>13</v>
      </c>
      <c r="I10" s="152">
        <v>4</v>
      </c>
      <c r="J10" s="43" t="s">
        <v>13</v>
      </c>
      <c r="L10" s="55">
        <f>SUM(B10:J10)</f>
        <v>6</v>
      </c>
      <c r="M10" s="80">
        <v>6</v>
      </c>
      <c r="N10" s="150"/>
      <c r="O10" s="176" t="s">
        <v>180</v>
      </c>
      <c r="P10" s="178" t="s">
        <v>150</v>
      </c>
      <c r="Q10" s="178"/>
      <c r="R10" s="119">
        <v>18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s="34" customFormat="1" ht="20" thickBot="1">
      <c r="A11" s="34" t="s">
        <v>49</v>
      </c>
      <c r="B11" s="72" t="s">
        <v>13</v>
      </c>
      <c r="C11" s="73">
        <v>4</v>
      </c>
      <c r="D11" s="37" t="s">
        <v>13</v>
      </c>
      <c r="E11" s="103" t="s">
        <v>13</v>
      </c>
      <c r="F11" s="72" t="s">
        <v>13</v>
      </c>
      <c r="G11" s="125" t="s">
        <v>13</v>
      </c>
      <c r="H11" s="132" t="s">
        <v>13</v>
      </c>
      <c r="I11" s="152" t="s">
        <v>13</v>
      </c>
      <c r="J11" s="43" t="s">
        <v>13</v>
      </c>
      <c r="L11" s="56">
        <f>SUM(B11:J11)</f>
        <v>4</v>
      </c>
      <c r="M11" s="81">
        <v>4</v>
      </c>
      <c r="N11" s="150"/>
      <c r="O11" s="63"/>
      <c r="P11" s="146"/>
      <c r="Q11" s="146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s="34" customFormat="1" ht="19" customHeight="1">
      <c r="A12" s="34" t="s">
        <v>81</v>
      </c>
      <c r="B12" s="72" t="s">
        <v>13</v>
      </c>
      <c r="C12" s="73" t="s">
        <v>13</v>
      </c>
      <c r="D12" s="37" t="s">
        <v>13</v>
      </c>
      <c r="E12" s="103" t="s">
        <v>13</v>
      </c>
      <c r="F12" s="72" t="s">
        <v>13</v>
      </c>
      <c r="G12" s="125" t="s">
        <v>13</v>
      </c>
      <c r="H12" s="132">
        <v>7</v>
      </c>
      <c r="I12" s="152">
        <v>6</v>
      </c>
      <c r="J12" s="43" t="s">
        <v>13</v>
      </c>
      <c r="L12" s="55">
        <f>SUM(B12:J12)</f>
        <v>13</v>
      </c>
      <c r="M12" s="80">
        <v>13</v>
      </c>
      <c r="N12" s="150"/>
      <c r="O12" s="123"/>
      <c r="P12" s="201" t="s">
        <v>189</v>
      </c>
      <c r="Q12" s="202"/>
      <c r="R12" s="202"/>
      <c r="S12" s="202"/>
      <c r="T12" s="203"/>
      <c r="U12" s="123"/>
      <c r="V12" s="123"/>
      <c r="W12" s="123"/>
      <c r="X12" s="123"/>
      <c r="Y12" s="123"/>
      <c r="Z12" s="123"/>
      <c r="AA12" s="123"/>
      <c r="AB12" s="123"/>
    </row>
    <row r="13" spans="1:28" s="34" customFormat="1" ht="19" customHeight="1">
      <c r="A13" s="34" t="s">
        <v>21</v>
      </c>
      <c r="B13" s="72">
        <v>2</v>
      </c>
      <c r="C13" s="73" t="s">
        <v>13</v>
      </c>
      <c r="D13" s="37" t="s">
        <v>13</v>
      </c>
      <c r="E13" s="103">
        <v>2</v>
      </c>
      <c r="F13" s="72">
        <v>5</v>
      </c>
      <c r="G13" s="125" t="s">
        <v>13</v>
      </c>
      <c r="H13" s="132">
        <v>4</v>
      </c>
      <c r="I13" s="152">
        <v>4</v>
      </c>
      <c r="J13" s="43" t="s">
        <v>13</v>
      </c>
      <c r="L13" s="56">
        <f t="shared" si="0"/>
        <v>17</v>
      </c>
      <c r="M13" s="81">
        <f>SUM(F13,H13,I13,E13)</f>
        <v>15</v>
      </c>
      <c r="N13" s="150"/>
      <c r="O13" s="63"/>
      <c r="P13" s="204"/>
      <c r="Q13" s="205"/>
      <c r="R13" s="205"/>
      <c r="S13" s="205"/>
      <c r="T13" s="206"/>
      <c r="U13" s="63"/>
      <c r="V13" s="63"/>
      <c r="W13" s="63"/>
      <c r="X13" s="63"/>
      <c r="Y13" s="63"/>
      <c r="Z13" s="63"/>
      <c r="AA13" s="63"/>
      <c r="AB13" s="63"/>
    </row>
    <row r="14" spans="1:28" s="34" customFormat="1" ht="19" customHeight="1" thickBot="1">
      <c r="A14" s="34" t="s">
        <v>22</v>
      </c>
      <c r="B14" s="72">
        <v>2</v>
      </c>
      <c r="C14" s="73" t="s">
        <v>13</v>
      </c>
      <c r="D14" s="37" t="s">
        <v>13</v>
      </c>
      <c r="E14" s="103">
        <v>5</v>
      </c>
      <c r="F14" s="72">
        <v>2</v>
      </c>
      <c r="G14" s="125" t="s">
        <v>13</v>
      </c>
      <c r="H14" s="132">
        <v>3</v>
      </c>
      <c r="I14" s="152">
        <v>5</v>
      </c>
      <c r="J14" s="43" t="s">
        <v>13</v>
      </c>
      <c r="L14" s="56">
        <f t="shared" si="0"/>
        <v>17</v>
      </c>
      <c r="M14" s="81">
        <f>SUM(E14,I14,H14,F14)</f>
        <v>15</v>
      </c>
      <c r="N14" s="150"/>
      <c r="O14" s="63"/>
      <c r="P14" s="207"/>
      <c r="Q14" s="208"/>
      <c r="R14" s="208"/>
      <c r="S14" s="208"/>
      <c r="T14" s="209"/>
      <c r="U14" s="63"/>
      <c r="V14" s="63"/>
      <c r="W14" s="63"/>
      <c r="X14" s="63"/>
      <c r="Y14" s="63"/>
      <c r="Z14" s="63"/>
      <c r="AA14" s="63"/>
      <c r="AB14" s="63"/>
    </row>
    <row r="15" spans="1:28" s="34" customFormat="1" ht="19" customHeight="1">
      <c r="A15" s="34" t="s">
        <v>165</v>
      </c>
      <c r="B15" s="72" t="s">
        <v>13</v>
      </c>
      <c r="C15" s="73" t="s">
        <v>13</v>
      </c>
      <c r="D15" s="37" t="s">
        <v>13</v>
      </c>
      <c r="E15" s="103" t="s">
        <v>13</v>
      </c>
      <c r="F15" s="72" t="s">
        <v>13</v>
      </c>
      <c r="G15" s="125" t="s">
        <v>13</v>
      </c>
      <c r="H15" s="132" t="s">
        <v>13</v>
      </c>
      <c r="I15" s="152">
        <v>2</v>
      </c>
      <c r="J15" s="43" t="s">
        <v>13</v>
      </c>
      <c r="L15" s="148">
        <f t="shared" ref="L15:L20" si="1">SUM(B15:J15)</f>
        <v>2</v>
      </c>
      <c r="M15" s="139">
        <v>2</v>
      </c>
      <c r="N15" s="150"/>
      <c r="O15" s="149"/>
      <c r="P15" s="143"/>
      <c r="Q15" s="143"/>
      <c r="R15" s="143"/>
      <c r="S15" s="143"/>
      <c r="T15" s="143"/>
      <c r="U15" s="149"/>
      <c r="V15" s="149"/>
      <c r="W15" s="149"/>
      <c r="X15" s="149"/>
      <c r="Y15" s="149"/>
      <c r="Z15" s="149"/>
      <c r="AA15" s="149"/>
      <c r="AB15" s="149"/>
    </row>
    <row r="16" spans="1:28" s="34" customFormat="1" ht="19" customHeight="1" thickBot="1">
      <c r="A16" s="34" t="s">
        <v>85</v>
      </c>
      <c r="B16" s="72" t="s">
        <v>13</v>
      </c>
      <c r="C16" s="73" t="s">
        <v>13</v>
      </c>
      <c r="D16" s="37" t="s">
        <v>13</v>
      </c>
      <c r="E16" s="103">
        <v>9</v>
      </c>
      <c r="F16" s="72" t="s">
        <v>13</v>
      </c>
      <c r="G16" s="125" t="s">
        <v>13</v>
      </c>
      <c r="H16" s="132" t="s">
        <v>13</v>
      </c>
      <c r="I16" s="152" t="s">
        <v>13</v>
      </c>
      <c r="J16" s="43" t="s">
        <v>13</v>
      </c>
      <c r="L16" s="56">
        <f t="shared" si="1"/>
        <v>9</v>
      </c>
      <c r="M16" s="81">
        <v>9</v>
      </c>
      <c r="N16" s="150"/>
      <c r="O16" s="97"/>
      <c r="P16" s="143"/>
      <c r="Q16" s="143"/>
      <c r="R16" s="143"/>
      <c r="S16" s="143"/>
      <c r="T16" s="143"/>
      <c r="U16" s="97"/>
      <c r="V16" s="97"/>
      <c r="W16" s="97"/>
      <c r="X16" s="97"/>
      <c r="Y16" s="97"/>
      <c r="Z16" s="97"/>
      <c r="AA16" s="97"/>
      <c r="AB16" s="97"/>
    </row>
    <row r="17" spans="1:28" s="34" customFormat="1" ht="19" customHeight="1">
      <c r="A17" s="34" t="s">
        <v>139</v>
      </c>
      <c r="B17" s="72" t="s">
        <v>13</v>
      </c>
      <c r="C17" s="73" t="s">
        <v>13</v>
      </c>
      <c r="D17" s="37" t="s">
        <v>13</v>
      </c>
      <c r="E17" s="103" t="s">
        <v>13</v>
      </c>
      <c r="F17" s="72" t="s">
        <v>13</v>
      </c>
      <c r="G17" s="125">
        <v>2</v>
      </c>
      <c r="H17" s="132" t="s">
        <v>13</v>
      </c>
      <c r="I17" s="152" t="s">
        <v>13</v>
      </c>
      <c r="J17" s="43" t="s">
        <v>13</v>
      </c>
      <c r="L17" s="55">
        <f t="shared" si="1"/>
        <v>2</v>
      </c>
      <c r="M17" s="80">
        <v>2</v>
      </c>
      <c r="N17" s="150"/>
      <c r="O17" s="119"/>
      <c r="P17" s="179" t="s">
        <v>155</v>
      </c>
      <c r="Q17" s="180"/>
      <c r="R17" s="180"/>
      <c r="S17" s="180"/>
      <c r="T17" s="181"/>
      <c r="U17" s="119"/>
      <c r="V17" s="119"/>
      <c r="W17" s="119"/>
      <c r="X17" s="119"/>
      <c r="Y17" s="119"/>
      <c r="Z17" s="119"/>
      <c r="AA17" s="119"/>
      <c r="AB17" s="119"/>
    </row>
    <row r="18" spans="1:28" s="34" customFormat="1" ht="19" customHeight="1">
      <c r="A18" s="34" t="s">
        <v>52</v>
      </c>
      <c r="B18" s="72" t="s">
        <v>13</v>
      </c>
      <c r="C18" s="73" t="s">
        <v>13</v>
      </c>
      <c r="D18" s="37" t="s">
        <v>13</v>
      </c>
      <c r="E18" s="103" t="s">
        <v>13</v>
      </c>
      <c r="F18" s="72">
        <v>7</v>
      </c>
      <c r="G18" s="125" t="s">
        <v>13</v>
      </c>
      <c r="H18" s="132" t="s">
        <v>13</v>
      </c>
      <c r="I18" s="152">
        <v>2</v>
      </c>
      <c r="J18" s="43" t="s">
        <v>13</v>
      </c>
      <c r="L18" s="56">
        <f t="shared" si="1"/>
        <v>9</v>
      </c>
      <c r="M18" s="81">
        <v>9</v>
      </c>
      <c r="N18" s="150"/>
      <c r="O18" s="110"/>
      <c r="P18" s="182"/>
      <c r="Q18" s="183"/>
      <c r="R18" s="183"/>
      <c r="S18" s="183"/>
      <c r="T18" s="184"/>
      <c r="U18" s="110"/>
      <c r="V18" s="110"/>
      <c r="W18" s="110"/>
      <c r="X18" s="110"/>
      <c r="Y18" s="110"/>
      <c r="Z18" s="110"/>
      <c r="AA18" s="110"/>
      <c r="AB18" s="110"/>
    </row>
    <row r="19" spans="1:28" s="34" customFormat="1" ht="19" customHeight="1">
      <c r="A19" s="34" t="s">
        <v>119</v>
      </c>
      <c r="B19" s="72" t="s">
        <v>13</v>
      </c>
      <c r="C19" s="73" t="s">
        <v>13</v>
      </c>
      <c r="D19" s="37" t="s">
        <v>13</v>
      </c>
      <c r="E19" s="103" t="s">
        <v>13</v>
      </c>
      <c r="F19" s="72" t="s">
        <v>13</v>
      </c>
      <c r="G19" s="125">
        <v>4</v>
      </c>
      <c r="H19" s="132" t="s">
        <v>13</v>
      </c>
      <c r="I19" s="152" t="s">
        <v>13</v>
      </c>
      <c r="J19" s="43" t="s">
        <v>13</v>
      </c>
      <c r="L19" s="55">
        <f t="shared" si="1"/>
        <v>4</v>
      </c>
      <c r="M19" s="80">
        <v>4</v>
      </c>
      <c r="N19" s="150"/>
      <c r="O19" s="119"/>
      <c r="P19" s="182"/>
      <c r="Q19" s="183"/>
      <c r="R19" s="183"/>
      <c r="S19" s="183"/>
      <c r="T19" s="184"/>
      <c r="U19" s="119"/>
      <c r="V19" s="119"/>
      <c r="W19" s="119"/>
      <c r="X19" s="119"/>
      <c r="Y19" s="119"/>
      <c r="Z19" s="119"/>
      <c r="AA19" s="119"/>
      <c r="AB19" s="119"/>
    </row>
    <row r="20" spans="1:28" s="34" customFormat="1" ht="19" customHeight="1" thickBot="1">
      <c r="A20" s="34" t="s">
        <v>120</v>
      </c>
      <c r="B20" s="72" t="s">
        <v>13</v>
      </c>
      <c r="C20" s="73" t="s">
        <v>13</v>
      </c>
      <c r="D20" s="37" t="s">
        <v>13</v>
      </c>
      <c r="E20" s="103">
        <v>6</v>
      </c>
      <c r="F20" s="72" t="s">
        <v>13</v>
      </c>
      <c r="G20" s="125">
        <v>4</v>
      </c>
      <c r="H20" s="132" t="s">
        <v>13</v>
      </c>
      <c r="I20" s="152">
        <v>4</v>
      </c>
      <c r="J20" s="43" t="s">
        <v>13</v>
      </c>
      <c r="L20" s="55">
        <f t="shared" si="1"/>
        <v>14</v>
      </c>
      <c r="M20" s="80">
        <v>14</v>
      </c>
      <c r="N20" s="150"/>
      <c r="O20" s="97"/>
      <c r="P20" s="185"/>
      <c r="Q20" s="186"/>
      <c r="R20" s="186"/>
      <c r="S20" s="186"/>
      <c r="T20" s="187"/>
      <c r="U20" s="97"/>
      <c r="V20" s="97"/>
      <c r="W20" s="97"/>
      <c r="X20" s="97"/>
      <c r="Y20" s="97"/>
      <c r="Z20" s="97"/>
      <c r="AA20" s="97"/>
      <c r="AB20" s="97"/>
    </row>
    <row r="21" spans="1:28" s="34" customFormat="1" ht="19" customHeight="1">
      <c r="A21" s="34" t="s">
        <v>23</v>
      </c>
      <c r="B21" s="72">
        <v>8</v>
      </c>
      <c r="C21" s="73">
        <v>4</v>
      </c>
      <c r="D21" s="37" t="s">
        <v>13</v>
      </c>
      <c r="E21" s="103" t="s">
        <v>13</v>
      </c>
      <c r="F21" s="72" t="s">
        <v>13</v>
      </c>
      <c r="G21" s="125" t="s">
        <v>13</v>
      </c>
      <c r="H21" s="132" t="s">
        <v>13</v>
      </c>
      <c r="I21" s="152" t="s">
        <v>13</v>
      </c>
      <c r="J21" s="43" t="s">
        <v>13</v>
      </c>
      <c r="L21" s="56">
        <f t="shared" si="0"/>
        <v>12</v>
      </c>
      <c r="M21" s="81">
        <v>12</v>
      </c>
      <c r="N21" s="150"/>
      <c r="O21" s="63"/>
      <c r="P21" s="68"/>
      <c r="Q21" s="68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s="34" customFormat="1" ht="19">
      <c r="A22" s="34" t="s">
        <v>24</v>
      </c>
      <c r="B22" s="72">
        <v>2</v>
      </c>
      <c r="C22" s="73">
        <v>4</v>
      </c>
      <c r="D22" s="37" t="s">
        <v>13</v>
      </c>
      <c r="E22" s="103" t="s">
        <v>13</v>
      </c>
      <c r="F22" s="72" t="s">
        <v>13</v>
      </c>
      <c r="G22" s="125" t="s">
        <v>13</v>
      </c>
      <c r="H22" s="132" t="s">
        <v>13</v>
      </c>
      <c r="I22" s="152" t="s">
        <v>13</v>
      </c>
      <c r="J22" s="43" t="s">
        <v>13</v>
      </c>
      <c r="L22" s="55">
        <f t="shared" si="0"/>
        <v>6</v>
      </c>
      <c r="M22" s="80">
        <v>6</v>
      </c>
      <c r="N22" s="150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s="34" customFormat="1" ht="19">
      <c r="A23" s="34" t="s">
        <v>25</v>
      </c>
      <c r="B23" s="72">
        <v>2</v>
      </c>
      <c r="C23" s="73">
        <v>2</v>
      </c>
      <c r="D23" s="37" t="s">
        <v>13</v>
      </c>
      <c r="E23" s="103" t="s">
        <v>13</v>
      </c>
      <c r="F23" s="72">
        <v>4</v>
      </c>
      <c r="G23" s="125" t="s">
        <v>13</v>
      </c>
      <c r="H23" s="132">
        <v>2</v>
      </c>
      <c r="I23" s="152">
        <v>4</v>
      </c>
      <c r="J23" s="43" t="s">
        <v>13</v>
      </c>
      <c r="L23" s="56">
        <f t="shared" si="0"/>
        <v>14</v>
      </c>
      <c r="M23" s="81">
        <f>SUM(F23,I23,H23,C23)</f>
        <v>12</v>
      </c>
      <c r="N23" s="150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s="34" customFormat="1" ht="19">
      <c r="A24" s="34" t="s">
        <v>26</v>
      </c>
      <c r="B24" s="72">
        <v>4</v>
      </c>
      <c r="C24" s="73" t="s">
        <v>13</v>
      </c>
      <c r="D24" s="37" t="s">
        <v>13</v>
      </c>
      <c r="E24" s="103" t="s">
        <v>13</v>
      </c>
      <c r="F24" s="72" t="s">
        <v>13</v>
      </c>
      <c r="G24" s="125" t="s">
        <v>13</v>
      </c>
      <c r="H24" s="132" t="s">
        <v>13</v>
      </c>
      <c r="I24" s="152">
        <v>4</v>
      </c>
      <c r="J24" s="43" t="s">
        <v>13</v>
      </c>
      <c r="L24" s="56">
        <f t="shared" si="0"/>
        <v>8</v>
      </c>
      <c r="M24" s="81">
        <v>8</v>
      </c>
      <c r="N24" s="150"/>
      <c r="O24" s="63"/>
      <c r="P24" s="97"/>
      <c r="Q24" s="97"/>
      <c r="R24" s="97"/>
      <c r="S24" s="97"/>
      <c r="T24" s="97"/>
      <c r="U24" s="63"/>
      <c r="V24" s="63"/>
      <c r="W24" s="63"/>
      <c r="X24" s="63"/>
      <c r="Y24" s="63"/>
      <c r="Z24" s="63"/>
      <c r="AA24" s="63"/>
      <c r="AB24" s="63"/>
    </row>
    <row r="25" spans="1:28" s="34" customFormat="1" ht="19">
      <c r="A25" s="34" t="s">
        <v>128</v>
      </c>
      <c r="B25" s="72" t="s">
        <v>13</v>
      </c>
      <c r="C25" s="73" t="s">
        <v>13</v>
      </c>
      <c r="D25" s="37" t="s">
        <v>13</v>
      </c>
      <c r="E25" s="103">
        <v>2</v>
      </c>
      <c r="F25" s="72" t="s">
        <v>13</v>
      </c>
      <c r="G25" s="125" t="s">
        <v>13</v>
      </c>
      <c r="H25" s="132" t="s">
        <v>13</v>
      </c>
      <c r="I25" s="152">
        <v>2</v>
      </c>
      <c r="J25" s="43" t="s">
        <v>13</v>
      </c>
      <c r="L25" s="55">
        <f>SUM(B25:J25)</f>
        <v>4</v>
      </c>
      <c r="M25" s="80">
        <v>4</v>
      </c>
      <c r="N25" s="150"/>
      <c r="O25" s="97"/>
      <c r="P25" s="63"/>
      <c r="Q25" s="63"/>
      <c r="R25" s="63"/>
      <c r="S25" s="63"/>
      <c r="T25" s="63"/>
      <c r="U25" s="97"/>
      <c r="V25" s="97"/>
      <c r="W25" s="97"/>
      <c r="X25" s="97"/>
      <c r="Y25" s="97"/>
      <c r="Z25" s="97"/>
      <c r="AA25" s="97"/>
      <c r="AB25" s="97"/>
    </row>
    <row r="26" spans="1:28" s="34" customFormat="1" ht="19">
      <c r="A26" s="34" t="s">
        <v>27</v>
      </c>
      <c r="B26" s="72">
        <v>9</v>
      </c>
      <c r="C26" s="73">
        <v>4</v>
      </c>
      <c r="D26" s="37" t="s">
        <v>13</v>
      </c>
      <c r="E26" s="103" t="s">
        <v>13</v>
      </c>
      <c r="F26" s="72" t="s">
        <v>13</v>
      </c>
      <c r="G26" s="125">
        <v>4</v>
      </c>
      <c r="H26" s="132">
        <v>5</v>
      </c>
      <c r="I26" s="152">
        <v>4</v>
      </c>
      <c r="J26" s="43" t="s">
        <v>13</v>
      </c>
      <c r="L26" s="55">
        <f t="shared" si="0"/>
        <v>26</v>
      </c>
      <c r="M26" s="80">
        <f>SUM(B26,H26,C26,G26)</f>
        <v>22</v>
      </c>
      <c r="N26" s="150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</row>
    <row r="27" spans="1:28" s="34" customFormat="1" ht="19">
      <c r="A27" s="34" t="s">
        <v>63</v>
      </c>
      <c r="B27" s="72" t="s">
        <v>13</v>
      </c>
      <c r="C27" s="73">
        <v>2</v>
      </c>
      <c r="D27" s="37" t="s">
        <v>13</v>
      </c>
      <c r="E27" s="103" t="s">
        <v>13</v>
      </c>
      <c r="F27" s="72" t="s">
        <v>13</v>
      </c>
      <c r="G27" s="125" t="s">
        <v>13</v>
      </c>
      <c r="H27" s="132" t="s">
        <v>13</v>
      </c>
      <c r="I27" s="152">
        <v>2</v>
      </c>
      <c r="J27" s="43" t="s">
        <v>13</v>
      </c>
      <c r="L27" s="56">
        <f>SUM(B27:J27)</f>
        <v>4</v>
      </c>
      <c r="M27" s="81">
        <v>4</v>
      </c>
      <c r="N27" s="150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s="34" customFormat="1" ht="19">
      <c r="A28" s="34" t="s">
        <v>64</v>
      </c>
      <c r="B28" s="72" t="s">
        <v>13</v>
      </c>
      <c r="C28" s="73">
        <v>2</v>
      </c>
      <c r="D28" s="37" t="s">
        <v>13</v>
      </c>
      <c r="E28" s="103">
        <v>7</v>
      </c>
      <c r="F28" s="72" t="s">
        <v>13</v>
      </c>
      <c r="G28" s="125">
        <v>9</v>
      </c>
      <c r="H28" s="132" t="s">
        <v>13</v>
      </c>
      <c r="I28" s="152" t="s">
        <v>13</v>
      </c>
      <c r="J28" s="43" t="s">
        <v>13</v>
      </c>
      <c r="L28" s="55">
        <f>SUM(B28:J28)</f>
        <v>18</v>
      </c>
      <c r="M28" s="80">
        <v>18</v>
      </c>
      <c r="N28" s="150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s="34" customFormat="1" ht="19">
      <c r="A29" s="34" t="s">
        <v>65</v>
      </c>
      <c r="B29" s="72" t="s">
        <v>13</v>
      </c>
      <c r="C29" s="73">
        <v>4</v>
      </c>
      <c r="D29" s="37" t="s">
        <v>13</v>
      </c>
      <c r="E29" s="103">
        <v>8</v>
      </c>
      <c r="F29" s="72" t="s">
        <v>13</v>
      </c>
      <c r="G29" s="125">
        <v>5</v>
      </c>
      <c r="H29" s="132" t="s">
        <v>13</v>
      </c>
      <c r="I29" s="152">
        <v>4</v>
      </c>
      <c r="J29" s="43" t="s">
        <v>13</v>
      </c>
      <c r="L29" s="55">
        <f>SUM(B29:J29)</f>
        <v>21</v>
      </c>
      <c r="M29" s="80">
        <f>SUM(E29,G29,I29,C29)</f>
        <v>21</v>
      </c>
      <c r="N29" s="150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s="34" customFormat="1" ht="19">
      <c r="A30" s="34" t="s">
        <v>28</v>
      </c>
      <c r="B30" s="72">
        <v>2</v>
      </c>
      <c r="C30" s="73">
        <v>2</v>
      </c>
      <c r="D30" s="37" t="s">
        <v>13</v>
      </c>
      <c r="E30" s="103" t="s">
        <v>13</v>
      </c>
      <c r="F30" s="72">
        <v>2</v>
      </c>
      <c r="G30" s="125" t="s">
        <v>13</v>
      </c>
      <c r="H30" s="132" t="s">
        <v>13</v>
      </c>
      <c r="I30" s="152">
        <v>2</v>
      </c>
      <c r="J30" s="43" t="s">
        <v>13</v>
      </c>
      <c r="L30" s="55">
        <f t="shared" si="0"/>
        <v>8</v>
      </c>
      <c r="M30" s="80">
        <v>8</v>
      </c>
      <c r="N30" s="150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s="34" customFormat="1" ht="19">
      <c r="A31" s="34" t="s">
        <v>29</v>
      </c>
      <c r="B31" s="72">
        <v>2</v>
      </c>
      <c r="C31" s="73">
        <v>2</v>
      </c>
      <c r="D31" s="37" t="s">
        <v>13</v>
      </c>
      <c r="E31" s="103" t="s">
        <v>13</v>
      </c>
      <c r="F31" s="72" t="s">
        <v>13</v>
      </c>
      <c r="G31" s="125" t="s">
        <v>13</v>
      </c>
      <c r="H31" s="132" t="s">
        <v>13</v>
      </c>
      <c r="I31" s="152">
        <v>4</v>
      </c>
      <c r="J31" s="43" t="s">
        <v>13</v>
      </c>
      <c r="L31" s="55">
        <f t="shared" si="0"/>
        <v>8</v>
      </c>
      <c r="M31" s="80">
        <v>8</v>
      </c>
      <c r="N31" s="150"/>
      <c r="O31" s="63"/>
      <c r="P31" s="149"/>
      <c r="Q31" s="149"/>
      <c r="R31" s="149"/>
      <c r="S31" s="149"/>
      <c r="T31" s="149"/>
      <c r="U31" s="63"/>
      <c r="V31" s="63"/>
      <c r="W31" s="63"/>
      <c r="X31" s="63"/>
      <c r="Y31" s="63"/>
      <c r="Z31" s="63"/>
      <c r="AA31" s="63"/>
      <c r="AB31" s="63"/>
    </row>
    <row r="32" spans="1:28" s="34" customFormat="1" ht="19">
      <c r="A32" s="34" t="s">
        <v>166</v>
      </c>
      <c r="B32" s="72" t="s">
        <v>13</v>
      </c>
      <c r="C32" s="73" t="s">
        <v>13</v>
      </c>
      <c r="D32" s="37" t="s">
        <v>13</v>
      </c>
      <c r="E32" s="103" t="s">
        <v>13</v>
      </c>
      <c r="F32" s="72" t="s">
        <v>13</v>
      </c>
      <c r="G32" s="125" t="s">
        <v>13</v>
      </c>
      <c r="H32" s="132" t="s">
        <v>13</v>
      </c>
      <c r="I32" s="152">
        <v>2</v>
      </c>
      <c r="J32" s="43" t="s">
        <v>13</v>
      </c>
      <c r="L32" s="55">
        <f>SUM(B32:J32)</f>
        <v>2</v>
      </c>
      <c r="M32" s="80">
        <v>2</v>
      </c>
      <c r="N32" s="150"/>
      <c r="O32" s="149"/>
      <c r="P32" s="63"/>
      <c r="Q32" s="63"/>
      <c r="R32" s="63"/>
      <c r="S32" s="63"/>
      <c r="T32" s="63"/>
      <c r="U32" s="149"/>
      <c r="V32" s="149"/>
      <c r="W32" s="149"/>
      <c r="X32" s="149"/>
      <c r="Y32" s="149"/>
      <c r="Z32" s="149"/>
      <c r="AA32" s="149"/>
      <c r="AB32" s="149"/>
    </row>
    <row r="33" spans="1:28" s="34" customFormat="1" ht="19">
      <c r="A33" s="34" t="s">
        <v>30</v>
      </c>
      <c r="B33" s="72">
        <v>4</v>
      </c>
      <c r="C33" s="73">
        <v>5</v>
      </c>
      <c r="D33" s="37" t="s">
        <v>13</v>
      </c>
      <c r="E33" s="103" t="s">
        <v>13</v>
      </c>
      <c r="F33" s="72">
        <v>9</v>
      </c>
      <c r="G33" s="125">
        <v>8</v>
      </c>
      <c r="H33" s="132">
        <v>6</v>
      </c>
      <c r="I33" s="152">
        <v>8</v>
      </c>
      <c r="J33" s="43" t="s">
        <v>13</v>
      </c>
      <c r="L33" s="55">
        <f t="shared" si="0"/>
        <v>40</v>
      </c>
      <c r="M33" s="80">
        <f>SUM(F33,I33,G33,H33)</f>
        <v>31</v>
      </c>
      <c r="N33" s="150"/>
      <c r="O33" s="63"/>
      <c r="P33"/>
      <c r="Q33"/>
      <c r="R33"/>
      <c r="S33"/>
      <c r="T33"/>
      <c r="U33" s="63"/>
      <c r="V33" s="63"/>
      <c r="W33" s="63"/>
      <c r="X33" s="63"/>
      <c r="Y33" s="63"/>
      <c r="Z33" s="63"/>
      <c r="AA33" s="63"/>
      <c r="AB33" s="63"/>
    </row>
  </sheetData>
  <mergeCells count="7">
    <mergeCell ref="P10:Q10"/>
    <mergeCell ref="P17:T20"/>
    <mergeCell ref="P12:T14"/>
    <mergeCell ref="P6:Q6"/>
    <mergeCell ref="P7:Q7"/>
    <mergeCell ref="P8:Q8"/>
    <mergeCell ref="P9:Q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6"/>
  <sheetViews>
    <sheetView zoomScale="90" zoomScaleNormal="90" zoomScalePageLayoutView="90" workbookViewId="0">
      <selection activeCell="Q1" sqref="Q1"/>
    </sheetView>
  </sheetViews>
  <sheetFormatPr baseColWidth="10" defaultRowHeight="16"/>
  <cols>
    <col min="1" max="1" width="21.83203125" customWidth="1"/>
    <col min="2" max="2" width="10.83203125" style="1"/>
    <col min="3" max="3" width="10.83203125" style="2"/>
    <col min="4" max="4" width="10.83203125" style="3"/>
    <col min="5" max="5" width="10.83203125" style="4"/>
    <col min="6" max="6" width="10.83203125" style="1"/>
    <col min="7" max="7" width="10.83203125" style="5"/>
    <col min="8" max="8" width="10.83203125" style="135"/>
    <col min="9" max="9" width="10.83203125" style="154"/>
    <col min="10" max="10" width="10.83203125" style="8"/>
    <col min="20" max="20" width="17.1640625" customWidth="1"/>
  </cols>
  <sheetData>
    <row r="1" spans="1:28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182</v>
      </c>
      <c r="M1" s="18" t="s">
        <v>149</v>
      </c>
      <c r="N1" s="138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20" customFormat="1">
      <c r="B2" s="21"/>
      <c r="C2" s="22"/>
      <c r="D2" s="23"/>
      <c r="E2" s="24"/>
      <c r="F2" s="21"/>
      <c r="G2" s="25"/>
      <c r="H2" s="133"/>
      <c r="I2" s="153"/>
      <c r="J2" s="28"/>
      <c r="M2" s="6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29" customFormat="1" ht="19">
      <c r="A3" s="29" t="s">
        <v>66</v>
      </c>
      <c r="B3" s="70" t="s">
        <v>13</v>
      </c>
      <c r="C3" s="71">
        <v>4</v>
      </c>
      <c r="D3" s="30" t="s">
        <v>13</v>
      </c>
      <c r="E3" s="102">
        <v>5</v>
      </c>
      <c r="F3" s="70" t="s">
        <v>13</v>
      </c>
      <c r="G3" s="124">
        <v>2</v>
      </c>
      <c r="H3" s="131">
        <v>2</v>
      </c>
      <c r="I3" s="151" t="s">
        <v>13</v>
      </c>
      <c r="J3" s="33" t="s">
        <v>13</v>
      </c>
      <c r="L3" s="56">
        <f t="shared" ref="L3:L23" si="0">SUM(B3:J3)</f>
        <v>13</v>
      </c>
      <c r="M3" s="80">
        <v>13</v>
      </c>
      <c r="N3" s="150"/>
      <c r="O3" s="63"/>
      <c r="P3" s="197" t="s">
        <v>191</v>
      </c>
      <c r="Q3" s="197"/>
      <c r="R3" s="197"/>
      <c r="S3" s="197"/>
      <c r="T3" s="197"/>
      <c r="U3" s="63"/>
      <c r="V3" s="63"/>
      <c r="W3" s="63"/>
      <c r="X3" s="63"/>
      <c r="Y3" s="63"/>
      <c r="Z3" s="63"/>
      <c r="AA3" s="63"/>
      <c r="AB3" s="63"/>
    </row>
    <row r="4" spans="1:28" s="29" customFormat="1" ht="19">
      <c r="A4" s="29" t="s">
        <v>31</v>
      </c>
      <c r="B4" s="70">
        <v>2</v>
      </c>
      <c r="C4" s="71" t="s">
        <v>13</v>
      </c>
      <c r="D4" s="30" t="s">
        <v>13</v>
      </c>
      <c r="E4" s="102" t="s">
        <v>13</v>
      </c>
      <c r="F4" s="70" t="s">
        <v>13</v>
      </c>
      <c r="G4" s="124" t="s">
        <v>13</v>
      </c>
      <c r="H4" s="131" t="s">
        <v>13</v>
      </c>
      <c r="I4" s="151" t="s">
        <v>13</v>
      </c>
      <c r="J4" s="33" t="s">
        <v>13</v>
      </c>
      <c r="L4" s="56">
        <f t="shared" si="0"/>
        <v>2</v>
      </c>
      <c r="M4" s="80">
        <v>2</v>
      </c>
      <c r="N4" s="150"/>
      <c r="O4" s="176" t="s">
        <v>177</v>
      </c>
      <c r="P4" s="178" t="s">
        <v>99</v>
      </c>
      <c r="Q4" s="178"/>
      <c r="R4" s="68">
        <v>31</v>
      </c>
      <c r="S4" s="68"/>
      <c r="T4" s="68"/>
      <c r="U4" s="68"/>
      <c r="V4" s="63"/>
      <c r="W4" s="63"/>
      <c r="X4" s="63"/>
      <c r="Y4" s="63"/>
      <c r="Z4" s="63"/>
      <c r="AA4" s="63"/>
      <c r="AB4" s="63"/>
    </row>
    <row r="5" spans="1:28" s="29" customFormat="1" ht="19">
      <c r="A5" s="29" t="s">
        <v>136</v>
      </c>
      <c r="B5" s="70" t="s">
        <v>13</v>
      </c>
      <c r="C5" s="71" t="s">
        <v>13</v>
      </c>
      <c r="D5" s="30" t="s">
        <v>13</v>
      </c>
      <c r="E5" s="102" t="s">
        <v>13</v>
      </c>
      <c r="F5" s="70" t="s">
        <v>13</v>
      </c>
      <c r="G5" s="124" t="s">
        <v>13</v>
      </c>
      <c r="H5" s="131" t="s">
        <v>13</v>
      </c>
      <c r="I5" s="151">
        <v>2</v>
      </c>
      <c r="J5" s="33" t="s">
        <v>13</v>
      </c>
      <c r="L5" s="56">
        <f>SUM(B5:J5)</f>
        <v>2</v>
      </c>
      <c r="M5" s="80">
        <v>2</v>
      </c>
      <c r="N5" s="150"/>
      <c r="O5" s="176" t="s">
        <v>178</v>
      </c>
      <c r="P5" s="146" t="s">
        <v>100</v>
      </c>
      <c r="Q5" s="146"/>
      <c r="R5" s="146">
        <v>27</v>
      </c>
      <c r="S5" s="146"/>
      <c r="T5" s="146"/>
      <c r="U5" s="146"/>
      <c r="V5" s="149"/>
      <c r="W5" s="149"/>
      <c r="X5" s="149"/>
      <c r="Y5" s="149"/>
      <c r="Z5" s="149"/>
      <c r="AA5" s="149"/>
      <c r="AB5" s="149"/>
    </row>
    <row r="6" spans="1:28" s="29" customFormat="1" ht="19">
      <c r="A6" s="29" t="s">
        <v>140</v>
      </c>
      <c r="B6" s="70" t="s">
        <v>13</v>
      </c>
      <c r="C6" s="71" t="s">
        <v>13</v>
      </c>
      <c r="D6" s="30" t="s">
        <v>13</v>
      </c>
      <c r="E6" s="102" t="s">
        <v>13</v>
      </c>
      <c r="F6" s="70" t="s">
        <v>13</v>
      </c>
      <c r="G6" s="124">
        <v>3</v>
      </c>
      <c r="H6" s="131" t="s">
        <v>13</v>
      </c>
      <c r="I6" s="151">
        <v>2</v>
      </c>
      <c r="J6" s="33" t="s">
        <v>13</v>
      </c>
      <c r="L6" s="56">
        <f>SUM(B6:J6)</f>
        <v>5</v>
      </c>
      <c r="M6" s="80">
        <v>5</v>
      </c>
      <c r="N6" s="150"/>
      <c r="O6" s="176" t="s">
        <v>179</v>
      </c>
      <c r="P6" s="178" t="s">
        <v>151</v>
      </c>
      <c r="Q6" s="178"/>
      <c r="R6" s="68">
        <v>27</v>
      </c>
      <c r="S6" s="118"/>
      <c r="T6" s="118"/>
      <c r="U6" s="118"/>
      <c r="V6" s="119"/>
      <c r="W6" s="119"/>
      <c r="X6" s="119"/>
      <c r="Y6" s="119"/>
      <c r="Z6" s="119"/>
      <c r="AA6" s="119"/>
      <c r="AB6" s="119"/>
    </row>
    <row r="7" spans="1:28" s="29" customFormat="1" ht="19">
      <c r="A7" s="29" t="s">
        <v>67</v>
      </c>
      <c r="B7" s="70" t="s">
        <v>13</v>
      </c>
      <c r="C7" s="71">
        <v>2</v>
      </c>
      <c r="D7" s="30" t="s">
        <v>13</v>
      </c>
      <c r="E7" s="102" t="s">
        <v>13</v>
      </c>
      <c r="F7" s="70" t="s">
        <v>13</v>
      </c>
      <c r="G7" s="124" t="s">
        <v>13</v>
      </c>
      <c r="H7" s="131" t="s">
        <v>13</v>
      </c>
      <c r="I7" s="151" t="s">
        <v>13</v>
      </c>
      <c r="J7" s="33" t="s">
        <v>13</v>
      </c>
      <c r="L7" s="56">
        <f t="shared" si="0"/>
        <v>2</v>
      </c>
      <c r="M7" s="80">
        <v>2</v>
      </c>
      <c r="N7" s="150"/>
      <c r="O7" s="176" t="s">
        <v>183</v>
      </c>
      <c r="P7" s="146" t="s">
        <v>174</v>
      </c>
      <c r="Q7" s="146"/>
      <c r="R7" s="68">
        <v>18</v>
      </c>
      <c r="S7" s="68"/>
      <c r="T7" s="68"/>
      <c r="U7" s="68"/>
      <c r="V7" s="63"/>
      <c r="W7" s="63"/>
      <c r="X7" s="63"/>
      <c r="Y7" s="63"/>
      <c r="Z7" s="63"/>
      <c r="AA7" s="63"/>
      <c r="AB7" s="63"/>
    </row>
    <row r="8" spans="1:28" s="29" customFormat="1" ht="19">
      <c r="A8" s="29" t="s">
        <v>68</v>
      </c>
      <c r="B8" s="70" t="s">
        <v>13</v>
      </c>
      <c r="C8" s="71">
        <v>2</v>
      </c>
      <c r="D8" s="30" t="s">
        <v>13</v>
      </c>
      <c r="E8" s="102" t="s">
        <v>13</v>
      </c>
      <c r="F8" s="70" t="s">
        <v>13</v>
      </c>
      <c r="G8" s="124" t="s">
        <v>13</v>
      </c>
      <c r="H8" s="131" t="s">
        <v>13</v>
      </c>
      <c r="I8" s="151">
        <v>2</v>
      </c>
      <c r="J8" s="33" t="s">
        <v>13</v>
      </c>
      <c r="L8" s="56">
        <f t="shared" si="0"/>
        <v>4</v>
      </c>
      <c r="M8" s="80">
        <v>4</v>
      </c>
      <c r="N8" s="150"/>
      <c r="O8" s="176" t="s">
        <v>180</v>
      </c>
      <c r="P8" s="178" t="s">
        <v>131</v>
      </c>
      <c r="Q8" s="178"/>
      <c r="R8" s="68">
        <v>18</v>
      </c>
      <c r="S8" s="68"/>
      <c r="T8" s="68"/>
      <c r="U8" s="68"/>
      <c r="V8" s="63"/>
      <c r="W8" s="63"/>
      <c r="X8" s="63"/>
      <c r="Y8" s="63"/>
      <c r="Z8" s="63"/>
      <c r="AA8" s="63"/>
      <c r="AB8" s="63"/>
    </row>
    <row r="9" spans="1:28" s="29" customFormat="1" ht="20" thickBot="1">
      <c r="A9" s="29" t="s">
        <v>69</v>
      </c>
      <c r="B9" s="70" t="s">
        <v>13</v>
      </c>
      <c r="C9" s="71">
        <v>6</v>
      </c>
      <c r="D9" s="30" t="s">
        <v>13</v>
      </c>
      <c r="E9" s="102" t="s">
        <v>13</v>
      </c>
      <c r="F9" s="70" t="s">
        <v>13</v>
      </c>
      <c r="G9" s="124" t="s">
        <v>13</v>
      </c>
      <c r="H9" s="131" t="s">
        <v>13</v>
      </c>
      <c r="I9" s="151" t="s">
        <v>13</v>
      </c>
      <c r="J9" s="33" t="s">
        <v>13</v>
      </c>
      <c r="L9" s="56">
        <f t="shared" si="0"/>
        <v>6</v>
      </c>
      <c r="M9" s="80">
        <v>6</v>
      </c>
      <c r="N9" s="150"/>
      <c r="O9" s="63"/>
      <c r="P9" s="146"/>
      <c r="Q9" s="146"/>
      <c r="R9" s="63"/>
      <c r="S9" s="68"/>
      <c r="T9" s="68"/>
      <c r="U9" s="68"/>
      <c r="V9" s="63"/>
      <c r="W9" s="63"/>
      <c r="X9" s="63"/>
      <c r="Y9" s="63"/>
      <c r="Z9" s="63"/>
      <c r="AA9" s="63"/>
      <c r="AB9" s="63"/>
    </row>
    <row r="10" spans="1:28" s="34" customFormat="1" ht="19">
      <c r="A10" s="34" t="s">
        <v>32</v>
      </c>
      <c r="B10" s="72">
        <v>4</v>
      </c>
      <c r="C10" s="73">
        <v>2</v>
      </c>
      <c r="D10" s="37" t="s">
        <v>13</v>
      </c>
      <c r="E10" s="103" t="s">
        <v>13</v>
      </c>
      <c r="F10" s="72">
        <v>2</v>
      </c>
      <c r="G10" s="125" t="s">
        <v>13</v>
      </c>
      <c r="H10" s="132">
        <v>2</v>
      </c>
      <c r="I10" s="152">
        <v>4</v>
      </c>
      <c r="J10" s="43" t="s">
        <v>13</v>
      </c>
      <c r="L10" s="56">
        <f t="shared" si="0"/>
        <v>14</v>
      </c>
      <c r="M10" s="80">
        <f>SUM(I10,B10,F10,C10)</f>
        <v>12</v>
      </c>
      <c r="N10" s="150"/>
      <c r="O10" s="63"/>
      <c r="P10" s="210" t="s">
        <v>192</v>
      </c>
      <c r="Q10" s="211"/>
      <c r="R10" s="211"/>
      <c r="S10" s="211"/>
      <c r="T10" s="212"/>
      <c r="U10" s="63"/>
      <c r="V10" s="63"/>
      <c r="W10" s="63"/>
      <c r="X10" s="63"/>
      <c r="Y10" s="63"/>
      <c r="Z10" s="63"/>
      <c r="AA10" s="63"/>
      <c r="AB10" s="63"/>
    </row>
    <row r="11" spans="1:28" s="34" customFormat="1" ht="19" customHeight="1" thickBot="1">
      <c r="A11" s="34" t="s">
        <v>70</v>
      </c>
      <c r="B11" s="72" t="s">
        <v>13</v>
      </c>
      <c r="C11" s="73">
        <v>2</v>
      </c>
      <c r="D11" s="37" t="s">
        <v>13</v>
      </c>
      <c r="E11" s="103">
        <v>8</v>
      </c>
      <c r="F11" s="72" t="s">
        <v>13</v>
      </c>
      <c r="G11" s="125">
        <v>2</v>
      </c>
      <c r="H11" s="132">
        <v>6</v>
      </c>
      <c r="I11" s="152">
        <v>2</v>
      </c>
      <c r="J11" s="43" t="s">
        <v>13</v>
      </c>
      <c r="L11" s="56">
        <f t="shared" si="0"/>
        <v>20</v>
      </c>
      <c r="M11" s="80">
        <f>SUM(E11,H11,G11,I11)</f>
        <v>18</v>
      </c>
      <c r="N11" s="150"/>
      <c r="O11" s="63"/>
      <c r="P11" s="213"/>
      <c r="Q11" s="214"/>
      <c r="R11" s="214"/>
      <c r="S11" s="214"/>
      <c r="T11" s="215"/>
      <c r="U11" s="63"/>
      <c r="V11" s="63"/>
      <c r="W11" s="63"/>
      <c r="X11" s="63"/>
      <c r="Y11" s="63"/>
      <c r="Z11" s="63"/>
      <c r="AA11" s="63"/>
      <c r="AB11" s="63"/>
    </row>
    <row r="12" spans="1:28" s="34" customFormat="1" ht="19" customHeight="1">
      <c r="A12" s="34" t="s">
        <v>167</v>
      </c>
      <c r="B12" s="72" t="s">
        <v>13</v>
      </c>
      <c r="C12" s="73" t="s">
        <v>13</v>
      </c>
      <c r="D12" s="37" t="s">
        <v>13</v>
      </c>
      <c r="E12" s="103" t="s">
        <v>13</v>
      </c>
      <c r="F12" s="72" t="s">
        <v>13</v>
      </c>
      <c r="G12" s="125" t="s">
        <v>13</v>
      </c>
      <c r="H12" s="132" t="s">
        <v>13</v>
      </c>
      <c r="I12" s="152">
        <v>2</v>
      </c>
      <c r="J12" s="43" t="s">
        <v>13</v>
      </c>
      <c r="L12" s="56">
        <f>SUM(B12:J12)</f>
        <v>2</v>
      </c>
      <c r="M12" s="80">
        <v>2</v>
      </c>
      <c r="N12" s="150"/>
      <c r="O12" s="149"/>
      <c r="P12" s="155"/>
      <c r="Q12" s="155"/>
      <c r="R12" s="155"/>
      <c r="S12" s="155"/>
      <c r="T12" s="155"/>
      <c r="U12" s="149"/>
      <c r="V12" s="149"/>
      <c r="W12" s="149"/>
      <c r="X12" s="149"/>
      <c r="Y12" s="149"/>
      <c r="Z12" s="149"/>
      <c r="AA12" s="149"/>
      <c r="AB12" s="149"/>
    </row>
    <row r="13" spans="1:28" s="34" customFormat="1" ht="19" customHeight="1" thickBot="1">
      <c r="A13" s="34" t="s">
        <v>51</v>
      </c>
      <c r="B13" s="72" t="s">
        <v>13</v>
      </c>
      <c r="C13" s="73">
        <v>2</v>
      </c>
      <c r="D13" s="37" t="s">
        <v>13</v>
      </c>
      <c r="E13" s="103" t="s">
        <v>13</v>
      </c>
      <c r="F13" s="72">
        <v>5</v>
      </c>
      <c r="G13" s="125">
        <v>7</v>
      </c>
      <c r="H13" s="132">
        <v>7</v>
      </c>
      <c r="I13" s="152">
        <v>8</v>
      </c>
      <c r="J13" s="43" t="s">
        <v>13</v>
      </c>
      <c r="L13" s="56">
        <f t="shared" si="0"/>
        <v>29</v>
      </c>
      <c r="M13" s="80">
        <f>SUM(I13,H13,G13,F13)</f>
        <v>27</v>
      </c>
      <c r="N13" s="150"/>
      <c r="O13" s="63"/>
      <c r="P13" s="143"/>
      <c r="Q13" s="143"/>
      <c r="R13" s="143"/>
      <c r="S13" s="143"/>
      <c r="T13" s="143"/>
      <c r="U13" s="63"/>
      <c r="V13" s="63"/>
      <c r="W13" s="63"/>
      <c r="X13" s="63"/>
      <c r="Y13" s="63"/>
      <c r="Z13" s="63"/>
      <c r="AA13" s="63"/>
      <c r="AB13" s="63"/>
    </row>
    <row r="14" spans="1:28" s="34" customFormat="1" ht="19" customHeight="1">
      <c r="A14" s="34" t="s">
        <v>124</v>
      </c>
      <c r="B14" s="72" t="s">
        <v>13</v>
      </c>
      <c r="C14" s="73" t="s">
        <v>13</v>
      </c>
      <c r="D14" s="37" t="s">
        <v>13</v>
      </c>
      <c r="E14" s="103" t="s">
        <v>13</v>
      </c>
      <c r="F14" s="72">
        <v>7</v>
      </c>
      <c r="G14" s="125" t="s">
        <v>13</v>
      </c>
      <c r="H14" s="132">
        <v>4</v>
      </c>
      <c r="I14" s="152">
        <v>5</v>
      </c>
      <c r="J14" s="43" t="s">
        <v>13</v>
      </c>
      <c r="L14" s="56">
        <f>SUM(B14:J14)</f>
        <v>16</v>
      </c>
      <c r="M14" s="80">
        <v>16</v>
      </c>
      <c r="N14" s="150"/>
      <c r="O14" s="110"/>
      <c r="P14" s="179" t="s">
        <v>155</v>
      </c>
      <c r="Q14" s="180"/>
      <c r="R14" s="180"/>
      <c r="S14" s="180"/>
      <c r="T14" s="181"/>
      <c r="U14" s="110"/>
      <c r="V14" s="110"/>
      <c r="W14" s="110"/>
      <c r="X14" s="110"/>
      <c r="Y14" s="110"/>
      <c r="Z14" s="110"/>
      <c r="AA14" s="110"/>
      <c r="AB14" s="110"/>
    </row>
    <row r="15" spans="1:28" s="34" customFormat="1" ht="19" customHeight="1">
      <c r="A15" s="34" t="s">
        <v>134</v>
      </c>
      <c r="B15" s="72" t="s">
        <v>13</v>
      </c>
      <c r="C15" s="73" t="s">
        <v>13</v>
      </c>
      <c r="D15" s="37" t="s">
        <v>13</v>
      </c>
      <c r="E15" s="103" t="s">
        <v>13</v>
      </c>
      <c r="F15" s="72">
        <v>6</v>
      </c>
      <c r="G15" s="125" t="s">
        <v>13</v>
      </c>
      <c r="H15" s="132">
        <v>5</v>
      </c>
      <c r="I15" s="152">
        <v>7</v>
      </c>
      <c r="J15" s="43" t="s">
        <v>13</v>
      </c>
      <c r="L15" s="56">
        <f>SUM(B15:J15)</f>
        <v>18</v>
      </c>
      <c r="M15" s="80">
        <v>18</v>
      </c>
      <c r="N15" s="150"/>
      <c r="O15" s="110"/>
      <c r="P15" s="182"/>
      <c r="Q15" s="183"/>
      <c r="R15" s="183"/>
      <c r="S15" s="183"/>
      <c r="T15" s="184"/>
      <c r="U15" s="110"/>
      <c r="V15" s="110"/>
      <c r="W15" s="110"/>
      <c r="X15" s="110"/>
      <c r="Y15" s="110"/>
      <c r="Z15" s="110"/>
      <c r="AA15" s="110"/>
      <c r="AB15" s="110"/>
    </row>
    <row r="16" spans="1:28" s="34" customFormat="1" ht="19" customHeight="1">
      <c r="A16" s="34" t="s">
        <v>33</v>
      </c>
      <c r="B16" s="72">
        <v>7</v>
      </c>
      <c r="C16" s="73">
        <v>2</v>
      </c>
      <c r="D16" s="37" t="s">
        <v>13</v>
      </c>
      <c r="E16" s="103">
        <v>7</v>
      </c>
      <c r="F16" s="72">
        <v>4</v>
      </c>
      <c r="G16" s="125">
        <v>4</v>
      </c>
      <c r="H16" s="132">
        <v>3</v>
      </c>
      <c r="I16" s="152">
        <v>9</v>
      </c>
      <c r="J16" s="43" t="s">
        <v>13</v>
      </c>
      <c r="L16" s="56">
        <f t="shared" si="0"/>
        <v>36</v>
      </c>
      <c r="M16" s="80">
        <f>SUM(I16,E16,B16,G16)</f>
        <v>27</v>
      </c>
      <c r="N16" s="150"/>
      <c r="O16" s="63"/>
      <c r="P16" s="182"/>
      <c r="Q16" s="183"/>
      <c r="R16" s="183"/>
      <c r="S16" s="183"/>
      <c r="T16" s="184"/>
      <c r="U16" s="63"/>
      <c r="V16" s="63"/>
      <c r="W16" s="63"/>
      <c r="X16" s="63"/>
      <c r="Y16" s="63"/>
      <c r="Z16" s="63"/>
      <c r="AA16" s="63"/>
      <c r="AB16" s="63"/>
    </row>
    <row r="17" spans="1:28" s="34" customFormat="1" ht="20" thickBot="1">
      <c r="A17" s="34" t="s">
        <v>71</v>
      </c>
      <c r="B17" s="72" t="s">
        <v>13</v>
      </c>
      <c r="C17" s="73">
        <v>2</v>
      </c>
      <c r="D17" s="37" t="s">
        <v>13</v>
      </c>
      <c r="E17" s="103" t="s">
        <v>13</v>
      </c>
      <c r="F17" s="72" t="s">
        <v>13</v>
      </c>
      <c r="G17" s="125">
        <v>5</v>
      </c>
      <c r="H17" s="132" t="s">
        <v>13</v>
      </c>
      <c r="I17" s="152">
        <v>2</v>
      </c>
      <c r="J17" s="43" t="s">
        <v>13</v>
      </c>
      <c r="L17" s="56">
        <f t="shared" si="0"/>
        <v>9</v>
      </c>
      <c r="M17" s="80">
        <v>9</v>
      </c>
      <c r="N17" s="150"/>
      <c r="O17" s="63"/>
      <c r="P17" s="185"/>
      <c r="Q17" s="186"/>
      <c r="R17" s="186"/>
      <c r="S17" s="186"/>
      <c r="T17" s="187"/>
      <c r="U17" s="63"/>
      <c r="V17" s="63"/>
      <c r="W17" s="63"/>
      <c r="X17" s="63"/>
      <c r="Y17" s="63"/>
      <c r="Z17" s="63"/>
      <c r="AA17" s="63"/>
      <c r="AB17" s="63"/>
    </row>
    <row r="18" spans="1:28" s="34" customFormat="1" ht="19">
      <c r="A18" s="34" t="s">
        <v>53</v>
      </c>
      <c r="B18" s="72" t="s">
        <v>13</v>
      </c>
      <c r="C18" s="73">
        <v>2</v>
      </c>
      <c r="D18" s="37" t="s">
        <v>13</v>
      </c>
      <c r="E18" s="103" t="s">
        <v>13</v>
      </c>
      <c r="F18" s="72" t="s">
        <v>13</v>
      </c>
      <c r="G18" s="125" t="s">
        <v>13</v>
      </c>
      <c r="H18" s="132" t="s">
        <v>13</v>
      </c>
      <c r="I18" s="152">
        <v>2</v>
      </c>
      <c r="J18" s="43" t="s">
        <v>13</v>
      </c>
      <c r="L18" s="56">
        <f t="shared" si="0"/>
        <v>4</v>
      </c>
      <c r="M18" s="80">
        <v>4</v>
      </c>
      <c r="N18" s="150"/>
      <c r="O18" s="63"/>
      <c r="P18" s="68"/>
      <c r="Q18" s="68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s="34" customFormat="1" ht="19">
      <c r="A19" s="34" t="s">
        <v>72</v>
      </c>
      <c r="B19" s="72" t="s">
        <v>13</v>
      </c>
      <c r="C19" s="73">
        <v>2</v>
      </c>
      <c r="D19" s="37" t="s">
        <v>13</v>
      </c>
      <c r="E19" s="103" t="s">
        <v>13</v>
      </c>
      <c r="F19" s="72" t="s">
        <v>13</v>
      </c>
      <c r="G19" s="125" t="s">
        <v>13</v>
      </c>
      <c r="H19" s="132" t="s">
        <v>13</v>
      </c>
      <c r="I19" s="152" t="s">
        <v>13</v>
      </c>
      <c r="J19" s="43" t="s">
        <v>13</v>
      </c>
      <c r="L19" s="56">
        <f t="shared" si="0"/>
        <v>2</v>
      </c>
      <c r="M19" s="80">
        <v>2</v>
      </c>
      <c r="N19" s="150"/>
      <c r="O19" s="63"/>
      <c r="P19" s="68"/>
      <c r="Q19" s="68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s="34" customFormat="1" ht="19">
      <c r="A20" s="34" t="s">
        <v>121</v>
      </c>
      <c r="B20" s="72" t="s">
        <v>13</v>
      </c>
      <c r="C20" s="73" t="s">
        <v>13</v>
      </c>
      <c r="D20" s="37" t="s">
        <v>13</v>
      </c>
      <c r="E20" s="103" t="s">
        <v>13</v>
      </c>
      <c r="F20" s="72" t="s">
        <v>13</v>
      </c>
      <c r="G20" s="125" t="s">
        <v>13</v>
      </c>
      <c r="H20" s="132" t="s">
        <v>13</v>
      </c>
      <c r="I20" s="152">
        <v>2</v>
      </c>
      <c r="J20" s="43" t="s">
        <v>13</v>
      </c>
      <c r="L20" s="56">
        <f>SUM(B20:J20)</f>
        <v>2</v>
      </c>
      <c r="M20" s="80">
        <v>2</v>
      </c>
      <c r="N20" s="150"/>
      <c r="O20" s="149"/>
      <c r="P20" s="68"/>
      <c r="Q20" s="68"/>
      <c r="R20" s="63"/>
      <c r="S20" s="63"/>
      <c r="T20" s="63"/>
      <c r="U20" s="149"/>
      <c r="V20" s="149"/>
      <c r="W20" s="149"/>
      <c r="X20" s="149"/>
      <c r="Y20" s="149"/>
      <c r="Z20" s="149"/>
      <c r="AA20" s="149"/>
      <c r="AB20" s="149"/>
    </row>
    <row r="21" spans="1:28" s="34" customFormat="1" ht="19">
      <c r="A21" s="34" t="s">
        <v>168</v>
      </c>
      <c r="B21" s="72" t="s">
        <v>13</v>
      </c>
      <c r="C21" s="73" t="s">
        <v>13</v>
      </c>
      <c r="D21" s="37" t="s">
        <v>13</v>
      </c>
      <c r="E21" s="103" t="s">
        <v>13</v>
      </c>
      <c r="F21" s="72" t="s">
        <v>13</v>
      </c>
      <c r="G21" s="125" t="s">
        <v>13</v>
      </c>
      <c r="H21" s="132" t="s">
        <v>13</v>
      </c>
      <c r="I21" s="152">
        <v>2</v>
      </c>
      <c r="J21" s="43" t="s">
        <v>13</v>
      </c>
      <c r="L21" s="56">
        <f>SUM(B21:J21)</f>
        <v>2</v>
      </c>
      <c r="M21" s="80">
        <v>2</v>
      </c>
      <c r="N21" s="150"/>
      <c r="O21" s="149"/>
      <c r="P21" s="146"/>
      <c r="Q21" s="146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</row>
    <row r="22" spans="1:28" s="34" customFormat="1" ht="19">
      <c r="A22" s="34" t="s">
        <v>73</v>
      </c>
      <c r="B22" s="72" t="s">
        <v>13</v>
      </c>
      <c r="C22" s="73">
        <v>2</v>
      </c>
      <c r="D22" s="37" t="s">
        <v>13</v>
      </c>
      <c r="E22" s="103" t="s">
        <v>13</v>
      </c>
      <c r="F22" s="72" t="s">
        <v>13</v>
      </c>
      <c r="G22" s="125" t="s">
        <v>13</v>
      </c>
      <c r="H22" s="132" t="s">
        <v>13</v>
      </c>
      <c r="I22" s="152">
        <v>2</v>
      </c>
      <c r="J22" s="43" t="s">
        <v>13</v>
      </c>
      <c r="L22" s="56">
        <f t="shared" si="0"/>
        <v>4</v>
      </c>
      <c r="M22" s="80">
        <v>4</v>
      </c>
      <c r="N22" s="150"/>
      <c r="O22" s="63"/>
      <c r="P22" s="146"/>
      <c r="Q22" s="146"/>
      <c r="R22" s="149"/>
      <c r="S22" s="149"/>
      <c r="T22" s="149"/>
      <c r="U22" s="63"/>
      <c r="V22" s="63"/>
      <c r="W22" s="63"/>
      <c r="X22" s="63"/>
      <c r="Y22" s="63"/>
      <c r="Z22" s="63"/>
      <c r="AA22" s="63"/>
      <c r="AB22" s="63"/>
    </row>
    <row r="23" spans="1:28" s="34" customFormat="1" ht="19">
      <c r="A23" s="34" t="s">
        <v>34</v>
      </c>
      <c r="B23" s="72">
        <v>9</v>
      </c>
      <c r="C23" s="73">
        <v>7</v>
      </c>
      <c r="D23" s="37" t="s">
        <v>13</v>
      </c>
      <c r="E23" s="103">
        <v>9</v>
      </c>
      <c r="F23" s="72" t="s">
        <v>13</v>
      </c>
      <c r="G23" s="125">
        <v>6</v>
      </c>
      <c r="H23" s="132" t="s">
        <v>13</v>
      </c>
      <c r="I23" s="152">
        <v>6</v>
      </c>
      <c r="J23" s="43" t="s">
        <v>13</v>
      </c>
      <c r="L23" s="56">
        <f t="shared" si="0"/>
        <v>37</v>
      </c>
      <c r="M23" s="80">
        <f>SUM(E23,B23,C23,G23)</f>
        <v>31</v>
      </c>
      <c r="N23" s="150"/>
      <c r="O23" s="63"/>
      <c r="P23" s="68"/>
      <c r="Q23" s="68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s="34" customFormat="1" ht="19">
      <c r="A24" s="34" t="s">
        <v>123</v>
      </c>
      <c r="B24" s="72" t="s">
        <v>13</v>
      </c>
      <c r="C24" s="73" t="s">
        <v>13</v>
      </c>
      <c r="D24" s="37" t="s">
        <v>13</v>
      </c>
      <c r="E24" s="103" t="s">
        <v>13</v>
      </c>
      <c r="F24" s="72">
        <v>2</v>
      </c>
      <c r="G24" s="125" t="s">
        <v>13</v>
      </c>
      <c r="H24" s="132" t="s">
        <v>13</v>
      </c>
      <c r="I24" s="152">
        <v>2</v>
      </c>
      <c r="J24" s="43" t="s">
        <v>13</v>
      </c>
      <c r="L24" s="56">
        <f>SUM(B24:J24)</f>
        <v>4</v>
      </c>
      <c r="M24" s="80">
        <v>4</v>
      </c>
      <c r="N24" s="150"/>
      <c r="O24" s="63"/>
      <c r="P24" s="68"/>
      <c r="Q24" s="68"/>
      <c r="R24" s="172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s="34" customFormat="1" ht="19">
      <c r="B25" s="35"/>
      <c r="C25" s="36"/>
      <c r="D25" s="52"/>
      <c r="E25" s="38"/>
      <c r="F25" s="72"/>
      <c r="G25" s="40"/>
      <c r="H25" s="132"/>
      <c r="I25" s="152"/>
      <c r="J25" s="54"/>
      <c r="L25" s="56"/>
      <c r="M25" s="80"/>
      <c r="N25" s="150"/>
      <c r="O25" s="63"/>
      <c r="P25" s="68"/>
      <c r="Q25" s="68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9">
      <c r="S26" s="63"/>
      <c r="T26" s="63"/>
    </row>
  </sheetData>
  <mergeCells count="6">
    <mergeCell ref="P3:T3"/>
    <mergeCell ref="P4:Q4"/>
    <mergeCell ref="P6:Q6"/>
    <mergeCell ref="P8:Q8"/>
    <mergeCell ref="P14:T17"/>
    <mergeCell ref="P10:T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A30"/>
  <sheetViews>
    <sheetView zoomScale="90" zoomScaleNormal="90" zoomScalePageLayoutView="90" workbookViewId="0">
      <selection activeCell="V11" sqref="V11"/>
    </sheetView>
  </sheetViews>
  <sheetFormatPr baseColWidth="10" defaultRowHeight="16"/>
  <cols>
    <col min="1" max="1" width="21.83203125" customWidth="1"/>
    <col min="2" max="2" width="10.83203125" style="1"/>
    <col min="3" max="3" width="10.83203125" style="2"/>
    <col min="4" max="4" width="10.83203125" style="3"/>
    <col min="5" max="5" width="10.83203125" style="4"/>
    <col min="6" max="6" width="10.83203125" style="1"/>
    <col min="7" max="7" width="10.83203125" style="5"/>
    <col min="8" max="8" width="10.83203125" style="135"/>
    <col min="9" max="9" width="10.83203125" style="154"/>
    <col min="10" max="10" width="10.83203125" style="8"/>
    <col min="13" max="13" width="10.83203125" style="67"/>
    <col min="14" max="14" width="10.83203125" style="44"/>
  </cols>
  <sheetData>
    <row r="1" spans="1:27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182</v>
      </c>
      <c r="M1" s="140" t="s">
        <v>149</v>
      </c>
      <c r="N1" s="138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20" customFormat="1" ht="19">
      <c r="B2" s="21"/>
      <c r="C2" s="22"/>
      <c r="D2" s="23"/>
      <c r="E2" s="24"/>
      <c r="F2" s="21"/>
      <c r="G2" s="25"/>
      <c r="H2" s="133"/>
      <c r="I2" s="153"/>
      <c r="J2" s="28"/>
      <c r="M2" s="65"/>
      <c r="N2" s="44"/>
      <c r="O2" s="146"/>
      <c r="P2" s="147"/>
      <c r="Q2" s="147"/>
      <c r="R2" s="147"/>
      <c r="S2" s="147"/>
      <c r="T2" s="147"/>
      <c r="U2" s="44"/>
      <c r="V2" s="44"/>
      <c r="W2" s="44"/>
      <c r="X2" s="44"/>
      <c r="Y2" s="44"/>
      <c r="Z2" s="44"/>
      <c r="AA2" s="44"/>
    </row>
    <row r="3" spans="1:27" s="29" customFormat="1" ht="19">
      <c r="A3" s="29" t="s">
        <v>125</v>
      </c>
      <c r="B3" s="70" t="s">
        <v>13</v>
      </c>
      <c r="C3" s="71" t="s">
        <v>13</v>
      </c>
      <c r="D3" s="30" t="s">
        <v>13</v>
      </c>
      <c r="E3" s="102">
        <v>2</v>
      </c>
      <c r="F3" s="70" t="s">
        <v>13</v>
      </c>
      <c r="G3" s="124">
        <v>2</v>
      </c>
      <c r="H3" s="131" t="s">
        <v>13</v>
      </c>
      <c r="I3" s="151">
        <v>2</v>
      </c>
      <c r="J3" s="33" t="s">
        <v>13</v>
      </c>
      <c r="L3" s="106">
        <f>SUM(B3:J3)</f>
        <v>6</v>
      </c>
      <c r="M3" s="66">
        <v>6</v>
      </c>
      <c r="N3" s="164"/>
      <c r="O3" s="68"/>
      <c r="P3" s="216" t="s">
        <v>193</v>
      </c>
      <c r="Q3" s="216"/>
      <c r="R3" s="216"/>
      <c r="S3" s="216"/>
      <c r="T3" s="216"/>
      <c r="U3" s="96"/>
      <c r="V3" s="97"/>
      <c r="W3" s="97"/>
      <c r="X3" s="97"/>
      <c r="Y3" s="97"/>
      <c r="Z3" s="97"/>
      <c r="AA3" s="97"/>
    </row>
    <row r="4" spans="1:27" s="29" customFormat="1" ht="19">
      <c r="A4" s="29" t="s">
        <v>141</v>
      </c>
      <c r="B4" s="70" t="s">
        <v>13</v>
      </c>
      <c r="C4" s="71" t="s">
        <v>13</v>
      </c>
      <c r="D4" s="30" t="s">
        <v>13</v>
      </c>
      <c r="E4" s="102" t="s">
        <v>13</v>
      </c>
      <c r="F4" s="70" t="s">
        <v>13</v>
      </c>
      <c r="G4" s="124">
        <v>2</v>
      </c>
      <c r="H4" s="131" t="s">
        <v>13</v>
      </c>
      <c r="I4" s="151">
        <v>4</v>
      </c>
      <c r="J4" s="33" t="s">
        <v>13</v>
      </c>
      <c r="L4" s="106">
        <f>SUM(B4:J4)</f>
        <v>6</v>
      </c>
      <c r="M4" s="66">
        <v>6</v>
      </c>
      <c r="N4" s="164"/>
      <c r="O4" s="146"/>
      <c r="P4" s="147"/>
      <c r="Q4" s="147"/>
      <c r="R4" s="147"/>
      <c r="S4" s="147"/>
      <c r="T4" s="147"/>
      <c r="U4" s="118"/>
      <c r="V4" s="119"/>
      <c r="W4" s="119"/>
      <c r="X4" s="119"/>
      <c r="Y4" s="119"/>
      <c r="Z4" s="119"/>
      <c r="AA4" s="119"/>
    </row>
    <row r="5" spans="1:27" s="29" customFormat="1" ht="19">
      <c r="A5" s="29" t="s">
        <v>145</v>
      </c>
      <c r="B5" s="70" t="s">
        <v>13</v>
      </c>
      <c r="C5" s="71" t="s">
        <v>13</v>
      </c>
      <c r="D5" s="30" t="s">
        <v>13</v>
      </c>
      <c r="E5" s="102" t="s">
        <v>13</v>
      </c>
      <c r="F5" s="70" t="s">
        <v>13</v>
      </c>
      <c r="G5" s="124" t="s">
        <v>13</v>
      </c>
      <c r="H5" s="131">
        <v>2</v>
      </c>
      <c r="I5" s="151">
        <v>2</v>
      </c>
      <c r="J5" s="33" t="s">
        <v>13</v>
      </c>
      <c r="L5" s="106">
        <f>SUM(B5:J5)</f>
        <v>4</v>
      </c>
      <c r="M5" s="66">
        <v>4</v>
      </c>
      <c r="N5" s="164"/>
      <c r="O5" s="176" t="s">
        <v>177</v>
      </c>
      <c r="P5" s="199" t="s">
        <v>101</v>
      </c>
      <c r="Q5" s="199"/>
      <c r="R5" s="150">
        <v>34</v>
      </c>
      <c r="S5" s="200" t="s">
        <v>176</v>
      </c>
      <c r="T5" s="200"/>
      <c r="U5" s="120"/>
      <c r="V5" s="123"/>
      <c r="W5" s="123"/>
      <c r="X5" s="123"/>
      <c r="Y5" s="123"/>
      <c r="Z5" s="123"/>
      <c r="AA5" s="123"/>
    </row>
    <row r="6" spans="1:27" s="29" customFormat="1" ht="19">
      <c r="A6" s="29" t="s">
        <v>169</v>
      </c>
      <c r="B6" s="70" t="s">
        <v>13</v>
      </c>
      <c r="C6" s="71" t="s">
        <v>13</v>
      </c>
      <c r="D6" s="30" t="s">
        <v>13</v>
      </c>
      <c r="E6" s="102" t="s">
        <v>13</v>
      </c>
      <c r="F6" s="70" t="s">
        <v>13</v>
      </c>
      <c r="G6" s="124" t="s">
        <v>13</v>
      </c>
      <c r="H6" s="131" t="s">
        <v>13</v>
      </c>
      <c r="I6" s="151">
        <v>4</v>
      </c>
      <c r="J6" s="33" t="s">
        <v>13</v>
      </c>
      <c r="L6" s="106">
        <f>SUM(B6:J6)</f>
        <v>4</v>
      </c>
      <c r="M6" s="66">
        <v>4</v>
      </c>
      <c r="N6" s="164"/>
      <c r="O6" s="176" t="s">
        <v>177</v>
      </c>
      <c r="P6" s="199" t="s">
        <v>102</v>
      </c>
      <c r="Q6" s="199"/>
      <c r="R6" s="150">
        <v>34</v>
      </c>
      <c r="S6" s="200"/>
      <c r="T6" s="200"/>
      <c r="U6" s="146"/>
      <c r="V6" s="149"/>
      <c r="W6" s="149"/>
      <c r="X6" s="149"/>
      <c r="Y6" s="149"/>
      <c r="Z6" s="149"/>
      <c r="AA6" s="149"/>
    </row>
    <row r="7" spans="1:27" s="29" customFormat="1" ht="19">
      <c r="A7" s="29" t="s">
        <v>170</v>
      </c>
      <c r="B7" s="70" t="s">
        <v>13</v>
      </c>
      <c r="C7" s="71" t="s">
        <v>13</v>
      </c>
      <c r="D7" s="30" t="s">
        <v>13</v>
      </c>
      <c r="E7" s="102" t="s">
        <v>13</v>
      </c>
      <c r="F7" s="70" t="s">
        <v>13</v>
      </c>
      <c r="G7" s="124" t="s">
        <v>13</v>
      </c>
      <c r="H7" s="131" t="s">
        <v>13</v>
      </c>
      <c r="I7" s="151">
        <v>2</v>
      </c>
      <c r="J7" s="33" t="s">
        <v>13</v>
      </c>
      <c r="L7" s="106">
        <f>SUM(B7:J7)</f>
        <v>2</v>
      </c>
      <c r="M7" s="66">
        <v>2</v>
      </c>
      <c r="N7" s="164"/>
      <c r="O7" s="176" t="s">
        <v>179</v>
      </c>
      <c r="P7" s="178" t="s">
        <v>135</v>
      </c>
      <c r="Q7" s="178"/>
      <c r="R7" s="63">
        <v>29</v>
      </c>
      <c r="S7" s="63"/>
      <c r="T7" s="63"/>
      <c r="U7" s="146"/>
      <c r="V7" s="149"/>
      <c r="W7" s="149"/>
      <c r="X7" s="149"/>
      <c r="Y7" s="149"/>
      <c r="Z7" s="149"/>
      <c r="AA7" s="149"/>
    </row>
    <row r="8" spans="1:27" s="34" customFormat="1" ht="19">
      <c r="A8" s="34" t="s">
        <v>35</v>
      </c>
      <c r="B8" s="72">
        <v>7</v>
      </c>
      <c r="C8" s="73">
        <v>4</v>
      </c>
      <c r="D8" s="37" t="s">
        <v>13</v>
      </c>
      <c r="E8" s="103" t="s">
        <v>13</v>
      </c>
      <c r="F8" s="72" t="s">
        <v>13</v>
      </c>
      <c r="G8" s="125" t="s">
        <v>13</v>
      </c>
      <c r="H8" s="132" t="s">
        <v>13</v>
      </c>
      <c r="I8" s="152" t="s">
        <v>13</v>
      </c>
      <c r="J8" s="43" t="s">
        <v>13</v>
      </c>
      <c r="L8" s="82">
        <f t="shared" ref="L8:L14" si="0">SUM(B8:J8)</f>
        <v>11</v>
      </c>
      <c r="M8" s="64">
        <v>11</v>
      </c>
      <c r="N8" s="164"/>
      <c r="O8" s="176" t="s">
        <v>183</v>
      </c>
      <c r="P8" s="146" t="s">
        <v>152</v>
      </c>
      <c r="Q8" s="146"/>
      <c r="R8" s="149">
        <v>22</v>
      </c>
      <c r="S8" s="149"/>
      <c r="T8" s="149"/>
      <c r="U8" s="68"/>
      <c r="V8" s="63"/>
      <c r="W8" s="63"/>
      <c r="X8" s="63"/>
      <c r="Y8" s="63"/>
      <c r="Z8" s="63"/>
      <c r="AA8" s="63"/>
    </row>
    <row r="9" spans="1:27" s="34" customFormat="1" ht="19">
      <c r="A9" s="34" t="s">
        <v>116</v>
      </c>
      <c r="B9" s="72" t="s">
        <v>13</v>
      </c>
      <c r="C9" s="73" t="s">
        <v>13</v>
      </c>
      <c r="D9" s="37" t="s">
        <v>13</v>
      </c>
      <c r="E9" s="103" t="s">
        <v>13</v>
      </c>
      <c r="F9" s="72" t="s">
        <v>13</v>
      </c>
      <c r="G9" s="125" t="s">
        <v>13</v>
      </c>
      <c r="H9" s="132" t="s">
        <v>13</v>
      </c>
      <c r="I9" s="152">
        <v>5</v>
      </c>
      <c r="J9" s="43" t="s">
        <v>13</v>
      </c>
      <c r="L9" s="82">
        <f>SUM(B9:J9)</f>
        <v>5</v>
      </c>
      <c r="M9" s="64">
        <v>5</v>
      </c>
      <c r="N9" s="164"/>
      <c r="O9" s="176" t="s">
        <v>180</v>
      </c>
      <c r="P9" s="178" t="s">
        <v>107</v>
      </c>
      <c r="Q9" s="178"/>
      <c r="R9" s="63">
        <v>22</v>
      </c>
      <c r="S9" s="63"/>
      <c r="T9" s="63"/>
      <c r="U9" s="146"/>
      <c r="V9" s="149"/>
      <c r="W9" s="149"/>
      <c r="X9" s="149"/>
      <c r="Y9" s="149"/>
      <c r="Z9" s="149"/>
      <c r="AA9" s="149"/>
    </row>
    <row r="10" spans="1:27" s="34" customFormat="1" ht="20" thickBot="1">
      <c r="A10" s="34" t="s">
        <v>142</v>
      </c>
      <c r="B10" s="72" t="s">
        <v>13</v>
      </c>
      <c r="C10" s="73" t="s">
        <v>13</v>
      </c>
      <c r="D10" s="37" t="s">
        <v>13</v>
      </c>
      <c r="E10" s="103" t="s">
        <v>13</v>
      </c>
      <c r="F10" s="72" t="s">
        <v>13</v>
      </c>
      <c r="G10" s="125">
        <v>2</v>
      </c>
      <c r="H10" s="132" t="s">
        <v>13</v>
      </c>
      <c r="I10" s="152">
        <v>2</v>
      </c>
      <c r="J10" s="43" t="s">
        <v>13</v>
      </c>
      <c r="L10" s="82">
        <f>SUM(B10:J10)</f>
        <v>4</v>
      </c>
      <c r="M10" s="64">
        <v>4</v>
      </c>
      <c r="N10" s="164"/>
      <c r="O10" s="118"/>
      <c r="P10" s="146"/>
      <c r="Q10" s="146"/>
      <c r="R10" s="97"/>
      <c r="S10" s="119"/>
      <c r="T10" s="119"/>
      <c r="U10" s="118"/>
      <c r="V10" s="119"/>
      <c r="W10" s="119"/>
      <c r="X10" s="119"/>
      <c r="Y10" s="119"/>
      <c r="Z10" s="119"/>
      <c r="AA10" s="119"/>
    </row>
    <row r="11" spans="1:27" s="34" customFormat="1" ht="19">
      <c r="A11" s="34" t="s">
        <v>36</v>
      </c>
      <c r="B11" s="72">
        <v>9</v>
      </c>
      <c r="C11" s="73">
        <v>2</v>
      </c>
      <c r="D11" s="37" t="s">
        <v>13</v>
      </c>
      <c r="E11" s="103" t="s">
        <v>13</v>
      </c>
      <c r="F11" s="72">
        <v>4</v>
      </c>
      <c r="G11" s="125" t="s">
        <v>13</v>
      </c>
      <c r="H11" s="132" t="s">
        <v>13</v>
      </c>
      <c r="I11" s="152">
        <v>2</v>
      </c>
      <c r="J11" s="43" t="s">
        <v>13</v>
      </c>
      <c r="L11" s="82">
        <f t="shared" si="0"/>
        <v>17</v>
      </c>
      <c r="M11" s="64">
        <v>17</v>
      </c>
      <c r="N11" s="164"/>
      <c r="O11" s="68"/>
      <c r="P11" s="188" t="s">
        <v>194</v>
      </c>
      <c r="Q11" s="189"/>
      <c r="R11" s="189"/>
      <c r="S11" s="189"/>
      <c r="T11" s="190"/>
      <c r="U11" s="63"/>
      <c r="V11" s="63"/>
      <c r="W11" s="63"/>
      <c r="X11" s="63"/>
      <c r="Y11" s="63"/>
      <c r="Z11" s="63"/>
      <c r="AA11" s="63"/>
    </row>
    <row r="12" spans="1:27" s="34" customFormat="1" ht="19">
      <c r="A12" s="34" t="s">
        <v>37</v>
      </c>
      <c r="B12" s="72">
        <v>2</v>
      </c>
      <c r="C12" s="73">
        <v>2</v>
      </c>
      <c r="D12" s="37" t="s">
        <v>13</v>
      </c>
      <c r="E12" s="103" t="s">
        <v>13</v>
      </c>
      <c r="F12" s="72">
        <v>6</v>
      </c>
      <c r="G12" s="125" t="s">
        <v>13</v>
      </c>
      <c r="H12" s="132">
        <v>2</v>
      </c>
      <c r="I12" s="152">
        <v>2</v>
      </c>
      <c r="J12" s="43" t="s">
        <v>13</v>
      </c>
      <c r="L12" s="82">
        <f t="shared" si="0"/>
        <v>14</v>
      </c>
      <c r="M12" s="64">
        <f>SUM(F12,H12,I12,C12)</f>
        <v>12</v>
      </c>
      <c r="N12" s="164"/>
      <c r="O12" s="96"/>
      <c r="P12" s="191"/>
      <c r="Q12" s="192"/>
      <c r="R12" s="192"/>
      <c r="S12" s="192"/>
      <c r="T12" s="193"/>
      <c r="U12" s="63"/>
      <c r="V12" s="63"/>
      <c r="W12" s="63"/>
      <c r="X12" s="63"/>
      <c r="Y12" s="63"/>
      <c r="Z12" s="63"/>
      <c r="AA12" s="63"/>
    </row>
    <row r="13" spans="1:27" s="34" customFormat="1" ht="19">
      <c r="A13" s="34" t="s">
        <v>171</v>
      </c>
      <c r="B13" s="72" t="s">
        <v>13</v>
      </c>
      <c r="C13" s="73" t="s">
        <v>13</v>
      </c>
      <c r="D13" s="37" t="s">
        <v>13</v>
      </c>
      <c r="E13" s="103" t="s">
        <v>13</v>
      </c>
      <c r="F13" s="72" t="s">
        <v>13</v>
      </c>
      <c r="G13" s="125" t="s">
        <v>13</v>
      </c>
      <c r="H13" s="132" t="s">
        <v>13</v>
      </c>
      <c r="I13" s="152">
        <v>2</v>
      </c>
      <c r="J13" s="43" t="s">
        <v>13</v>
      </c>
      <c r="L13" s="82">
        <f>SUM(B13:J13)</f>
        <v>2</v>
      </c>
      <c r="M13" s="64">
        <v>2</v>
      </c>
      <c r="N13" s="164"/>
      <c r="O13" s="68"/>
      <c r="P13" s="191"/>
      <c r="Q13" s="192"/>
      <c r="R13" s="192"/>
      <c r="S13" s="192"/>
      <c r="T13" s="193"/>
      <c r="U13" s="149"/>
      <c r="V13" s="149"/>
      <c r="W13" s="149"/>
      <c r="X13" s="149"/>
      <c r="Y13" s="149"/>
      <c r="Z13" s="149"/>
      <c r="AA13" s="149"/>
    </row>
    <row r="14" spans="1:27" s="34" customFormat="1" ht="20" thickBot="1">
      <c r="A14" s="34" t="s">
        <v>38</v>
      </c>
      <c r="B14" s="72">
        <v>4</v>
      </c>
      <c r="C14" s="73">
        <v>2</v>
      </c>
      <c r="D14" s="37" t="s">
        <v>13</v>
      </c>
      <c r="E14" s="103">
        <v>6</v>
      </c>
      <c r="F14" s="72" t="s">
        <v>13</v>
      </c>
      <c r="G14" s="125">
        <v>8</v>
      </c>
      <c r="H14" s="132">
        <v>4</v>
      </c>
      <c r="I14" s="152">
        <v>4</v>
      </c>
      <c r="J14" s="43" t="s">
        <v>13</v>
      </c>
      <c r="L14" s="82">
        <f t="shared" si="0"/>
        <v>28</v>
      </c>
      <c r="M14" s="81">
        <f>SUM(G14,E14,B14,H14)</f>
        <v>22</v>
      </c>
      <c r="N14" s="150"/>
      <c r="O14" s="68"/>
      <c r="P14" s="194"/>
      <c r="Q14" s="195"/>
      <c r="R14" s="195"/>
      <c r="S14" s="195"/>
      <c r="T14" s="196"/>
      <c r="U14" s="63"/>
      <c r="V14" s="63"/>
      <c r="W14" s="63"/>
      <c r="X14" s="63"/>
      <c r="Y14" s="63"/>
      <c r="Z14" s="63"/>
      <c r="AA14" s="63"/>
    </row>
    <row r="15" spans="1:27" s="34" customFormat="1" ht="20" thickBot="1">
      <c r="A15" s="34" t="s">
        <v>143</v>
      </c>
      <c r="B15" s="72" t="s">
        <v>13</v>
      </c>
      <c r="C15" s="73" t="s">
        <v>13</v>
      </c>
      <c r="D15" s="37" t="s">
        <v>13</v>
      </c>
      <c r="E15" s="103" t="s">
        <v>13</v>
      </c>
      <c r="F15" s="72" t="s">
        <v>13</v>
      </c>
      <c r="G15" s="125">
        <v>2</v>
      </c>
      <c r="H15" s="132" t="s">
        <v>13</v>
      </c>
      <c r="I15" s="152">
        <v>2</v>
      </c>
      <c r="J15" s="43" t="s">
        <v>13</v>
      </c>
      <c r="L15" s="82">
        <f>SUM(B15:J15)</f>
        <v>4</v>
      </c>
      <c r="M15" s="81">
        <v>4</v>
      </c>
      <c r="N15" s="150"/>
      <c r="O15" s="96"/>
      <c r="P15" s="174"/>
      <c r="Q15" s="163"/>
      <c r="R15" s="163"/>
      <c r="S15" s="163"/>
      <c r="T15" s="163"/>
      <c r="U15" s="119"/>
      <c r="V15" s="119"/>
      <c r="W15" s="119"/>
      <c r="X15" s="119"/>
      <c r="Y15" s="119"/>
      <c r="Z15" s="119"/>
      <c r="AA15" s="119"/>
    </row>
    <row r="16" spans="1:27" s="34" customFormat="1" ht="19" customHeight="1">
      <c r="A16" s="34" t="s">
        <v>74</v>
      </c>
      <c r="B16" s="72" t="s">
        <v>13</v>
      </c>
      <c r="C16" s="73">
        <v>2</v>
      </c>
      <c r="D16" s="37" t="s">
        <v>13</v>
      </c>
      <c r="E16" s="103">
        <v>2</v>
      </c>
      <c r="F16" s="72" t="s">
        <v>13</v>
      </c>
      <c r="G16" s="125">
        <v>2</v>
      </c>
      <c r="H16" s="132">
        <v>4</v>
      </c>
      <c r="I16" s="152">
        <v>2</v>
      </c>
      <c r="J16" s="43" t="s">
        <v>13</v>
      </c>
      <c r="L16" s="82">
        <f t="shared" ref="L16:L29" si="1">SUM(B16:J16)</f>
        <v>12</v>
      </c>
      <c r="M16" s="81">
        <f>SUM(H16,G16,I16,E16)</f>
        <v>10</v>
      </c>
      <c r="N16" s="150"/>
      <c r="O16" s="68"/>
      <c r="P16" s="179" t="s">
        <v>155</v>
      </c>
      <c r="Q16" s="180"/>
      <c r="R16" s="180"/>
      <c r="S16" s="180"/>
      <c r="T16" s="181"/>
      <c r="U16" s="63"/>
      <c r="V16" s="63"/>
      <c r="W16" s="63"/>
      <c r="X16" s="63"/>
      <c r="Y16" s="63"/>
      <c r="Z16" s="63"/>
      <c r="AA16" s="63"/>
    </row>
    <row r="17" spans="1:183" s="34" customFormat="1" ht="19" customHeight="1">
      <c r="A17" s="34" t="s">
        <v>126</v>
      </c>
      <c r="B17" s="72" t="s">
        <v>13</v>
      </c>
      <c r="C17" s="73" t="s">
        <v>13</v>
      </c>
      <c r="D17" s="37" t="s">
        <v>13</v>
      </c>
      <c r="E17" s="103">
        <v>4</v>
      </c>
      <c r="F17" s="72" t="s">
        <v>13</v>
      </c>
      <c r="G17" s="125">
        <v>5</v>
      </c>
      <c r="H17" s="132" t="s">
        <v>13</v>
      </c>
      <c r="I17" s="152">
        <v>6</v>
      </c>
      <c r="J17" s="43" t="s">
        <v>13</v>
      </c>
      <c r="L17" s="82">
        <f>SUM(B17:J17)</f>
        <v>15</v>
      </c>
      <c r="M17" s="81">
        <v>15</v>
      </c>
      <c r="N17" s="150"/>
      <c r="O17" s="68"/>
      <c r="P17" s="182"/>
      <c r="Q17" s="183"/>
      <c r="R17" s="183"/>
      <c r="S17" s="183"/>
      <c r="T17" s="184"/>
      <c r="U17" s="97"/>
      <c r="V17" s="97"/>
      <c r="W17" s="97"/>
      <c r="X17" s="97"/>
      <c r="Y17" s="97"/>
      <c r="Z17" s="97"/>
      <c r="AA17" s="97"/>
    </row>
    <row r="18" spans="1:183" s="34" customFormat="1" ht="19" customHeight="1">
      <c r="A18" s="34" t="s">
        <v>54</v>
      </c>
      <c r="B18" s="72" t="s">
        <v>13</v>
      </c>
      <c r="C18" s="73">
        <v>4</v>
      </c>
      <c r="D18" s="37" t="s">
        <v>13</v>
      </c>
      <c r="E18" s="103">
        <v>7</v>
      </c>
      <c r="F18" s="72">
        <v>4</v>
      </c>
      <c r="G18" s="125" t="s">
        <v>13</v>
      </c>
      <c r="H18" s="132">
        <v>4</v>
      </c>
      <c r="I18" s="152" t="s">
        <v>13</v>
      </c>
      <c r="J18" s="43" t="s">
        <v>13</v>
      </c>
      <c r="L18" s="82">
        <f t="shared" si="1"/>
        <v>19</v>
      </c>
      <c r="M18" s="81">
        <v>19</v>
      </c>
      <c r="N18" s="150"/>
      <c r="O18" s="150"/>
      <c r="P18" s="182"/>
      <c r="Q18" s="183"/>
      <c r="R18" s="183"/>
      <c r="S18" s="183"/>
      <c r="T18" s="184"/>
      <c r="U18" s="63"/>
      <c r="V18" s="63"/>
      <c r="W18" s="63"/>
      <c r="X18" s="63"/>
      <c r="Y18" s="63"/>
      <c r="Z18" s="63"/>
      <c r="AA18" s="63"/>
    </row>
    <row r="19" spans="1:183" s="34" customFormat="1" ht="19" customHeight="1" thickBot="1">
      <c r="A19" s="34" t="s">
        <v>39</v>
      </c>
      <c r="B19" s="72">
        <v>2</v>
      </c>
      <c r="C19" s="73">
        <v>2</v>
      </c>
      <c r="D19" s="37" t="s">
        <v>13</v>
      </c>
      <c r="E19" s="103" t="s">
        <v>13</v>
      </c>
      <c r="F19" s="72" t="s">
        <v>13</v>
      </c>
      <c r="G19" s="125" t="s">
        <v>13</v>
      </c>
      <c r="H19" s="132">
        <v>6</v>
      </c>
      <c r="I19" s="152">
        <v>4</v>
      </c>
      <c r="J19" s="43" t="s">
        <v>13</v>
      </c>
      <c r="L19" s="82">
        <f t="shared" si="1"/>
        <v>14</v>
      </c>
      <c r="M19" s="64">
        <v>14</v>
      </c>
      <c r="N19" s="164"/>
      <c r="O19" s="63"/>
      <c r="P19" s="185"/>
      <c r="Q19" s="186"/>
      <c r="R19" s="186"/>
      <c r="S19" s="186"/>
      <c r="T19" s="187"/>
      <c r="U19" s="63"/>
      <c r="V19" s="63"/>
      <c r="W19" s="63"/>
      <c r="X19" s="63"/>
      <c r="Y19" s="63"/>
      <c r="Z19" s="63"/>
      <c r="AA19" s="63"/>
    </row>
    <row r="20" spans="1:183" s="34" customFormat="1" ht="19" customHeight="1">
      <c r="A20" s="34" t="s">
        <v>144</v>
      </c>
      <c r="B20" s="72" t="s">
        <v>13</v>
      </c>
      <c r="C20" s="73" t="s">
        <v>13</v>
      </c>
      <c r="D20" s="37" t="s">
        <v>13</v>
      </c>
      <c r="E20" s="103">
        <v>5</v>
      </c>
      <c r="F20" s="72" t="s">
        <v>13</v>
      </c>
      <c r="G20" s="125">
        <v>4</v>
      </c>
      <c r="H20" s="132" t="s">
        <v>13</v>
      </c>
      <c r="I20" s="152" t="s">
        <v>13</v>
      </c>
      <c r="J20" s="43" t="s">
        <v>13</v>
      </c>
      <c r="L20" s="82">
        <f>SUM(B20:J20)</f>
        <v>9</v>
      </c>
      <c r="M20" s="64">
        <v>9</v>
      </c>
      <c r="N20" s="164"/>
      <c r="O20" s="63"/>
      <c r="P20" s="123"/>
      <c r="Q20" s="123"/>
      <c r="R20" s="123"/>
      <c r="S20" s="63"/>
      <c r="T20" s="63"/>
      <c r="U20" s="97"/>
      <c r="V20" s="97"/>
      <c r="W20" s="97"/>
      <c r="X20" s="97"/>
      <c r="Y20" s="97"/>
      <c r="Z20" s="97"/>
      <c r="AA20" s="97"/>
    </row>
    <row r="21" spans="1:183" s="34" customFormat="1" ht="19" customHeight="1">
      <c r="A21" s="34" t="s">
        <v>75</v>
      </c>
      <c r="B21" s="72" t="s">
        <v>13</v>
      </c>
      <c r="C21" s="73">
        <v>2</v>
      </c>
      <c r="D21" s="37" t="s">
        <v>13</v>
      </c>
      <c r="E21" s="103" t="s">
        <v>13</v>
      </c>
      <c r="F21" s="72" t="s">
        <v>13</v>
      </c>
      <c r="G21" s="125">
        <v>4</v>
      </c>
      <c r="H21" s="132" t="s">
        <v>13</v>
      </c>
      <c r="I21" s="152">
        <v>2</v>
      </c>
      <c r="J21" s="43" t="s">
        <v>13</v>
      </c>
      <c r="L21" s="82">
        <f t="shared" si="1"/>
        <v>8</v>
      </c>
      <c r="M21" s="64">
        <v>8</v>
      </c>
      <c r="N21" s="164"/>
      <c r="O21" s="150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183" s="34" customFormat="1" ht="19">
      <c r="A22" s="34" t="s">
        <v>40</v>
      </c>
      <c r="B22" s="72">
        <v>4</v>
      </c>
      <c r="C22" s="73">
        <v>2</v>
      </c>
      <c r="D22" s="37" t="s">
        <v>13</v>
      </c>
      <c r="E22" s="103" t="s">
        <v>13</v>
      </c>
      <c r="F22" s="72">
        <v>5</v>
      </c>
      <c r="G22" s="125" t="s">
        <v>13</v>
      </c>
      <c r="H22" s="132">
        <v>9</v>
      </c>
      <c r="I22" s="152">
        <v>4</v>
      </c>
      <c r="J22" s="43" t="s">
        <v>13</v>
      </c>
      <c r="L22" s="82">
        <f t="shared" si="1"/>
        <v>24</v>
      </c>
      <c r="M22" s="81">
        <f>SUM(H22,F22,I22,B22)</f>
        <v>22</v>
      </c>
      <c r="N22" s="150"/>
      <c r="O22" s="123"/>
      <c r="P22" s="150"/>
      <c r="Q22" s="150"/>
      <c r="R22" s="150"/>
      <c r="S22" s="150"/>
      <c r="T22" s="150"/>
      <c r="U22" s="63"/>
      <c r="V22" s="63"/>
      <c r="W22" s="63"/>
      <c r="X22" s="63"/>
      <c r="Y22" s="63"/>
      <c r="Z22" s="63"/>
      <c r="AA22" s="63"/>
    </row>
    <row r="23" spans="1:183" s="56" customFormat="1" ht="19">
      <c r="A23" s="56" t="s">
        <v>41</v>
      </c>
      <c r="B23" s="72">
        <v>6</v>
      </c>
      <c r="C23" s="73">
        <v>8</v>
      </c>
      <c r="D23" s="161" t="s">
        <v>13</v>
      </c>
      <c r="E23" s="103">
        <v>8</v>
      </c>
      <c r="F23" s="72" t="s">
        <v>13</v>
      </c>
      <c r="G23" s="125">
        <v>9</v>
      </c>
      <c r="H23" s="132">
        <v>7</v>
      </c>
      <c r="I23" s="152">
        <v>9</v>
      </c>
      <c r="J23" s="162" t="s">
        <v>13</v>
      </c>
      <c r="L23" s="82">
        <f t="shared" si="1"/>
        <v>47</v>
      </c>
      <c r="M23" s="81">
        <f>SUM(I23,G23,E23,C23)</f>
        <v>34</v>
      </c>
      <c r="N23" s="150"/>
      <c r="O23" s="63"/>
      <c r="P23" s="74"/>
      <c r="Q23" s="74"/>
      <c r="R23" s="74"/>
      <c r="S23" s="63"/>
      <c r="T23" s="63"/>
      <c r="U23" s="150"/>
      <c r="V23" s="150"/>
      <c r="W23" s="150"/>
      <c r="X23" s="150"/>
      <c r="Y23" s="150"/>
      <c r="Z23" s="150"/>
      <c r="AA23" s="150"/>
    </row>
    <row r="24" spans="1:183" s="34" customFormat="1" ht="19">
      <c r="A24" s="34" t="s">
        <v>42</v>
      </c>
      <c r="B24" s="72">
        <v>5</v>
      </c>
      <c r="C24" s="73">
        <v>5</v>
      </c>
      <c r="D24" s="37" t="s">
        <v>13</v>
      </c>
      <c r="E24" s="103" t="s">
        <v>13</v>
      </c>
      <c r="F24" s="72">
        <v>8</v>
      </c>
      <c r="G24" s="125">
        <v>6</v>
      </c>
      <c r="H24" s="132">
        <v>8</v>
      </c>
      <c r="I24" s="152">
        <v>7</v>
      </c>
      <c r="J24" s="43" t="s">
        <v>13</v>
      </c>
      <c r="L24" s="82">
        <f t="shared" si="1"/>
        <v>39</v>
      </c>
      <c r="M24" s="64">
        <f>SUM(H24,F24,I24,G24)</f>
        <v>29</v>
      </c>
      <c r="N24" s="164"/>
      <c r="O24" s="63"/>
      <c r="P24"/>
      <c r="Q24"/>
      <c r="R24"/>
      <c r="S24" s="63"/>
      <c r="T24" s="63"/>
      <c r="U24" s="63"/>
      <c r="V24" s="63"/>
      <c r="W24" s="63"/>
      <c r="X24" s="63"/>
      <c r="Y24" s="63"/>
      <c r="Z24" s="63"/>
      <c r="AA24" s="63"/>
    </row>
    <row r="25" spans="1:183" s="34" customFormat="1" ht="19">
      <c r="A25" s="34" t="s">
        <v>43</v>
      </c>
      <c r="B25" s="72">
        <v>2</v>
      </c>
      <c r="C25" s="73" t="s">
        <v>13</v>
      </c>
      <c r="D25" s="37" t="s">
        <v>13</v>
      </c>
      <c r="E25" s="103" t="s">
        <v>13</v>
      </c>
      <c r="F25" s="72" t="s">
        <v>13</v>
      </c>
      <c r="G25" s="125" t="s">
        <v>13</v>
      </c>
      <c r="H25" s="132" t="s">
        <v>13</v>
      </c>
      <c r="I25" s="152">
        <v>2</v>
      </c>
      <c r="J25" s="43" t="s">
        <v>13</v>
      </c>
      <c r="L25" s="82">
        <f t="shared" si="1"/>
        <v>4</v>
      </c>
      <c r="M25" s="64">
        <v>4</v>
      </c>
      <c r="N25" s="164"/>
      <c r="O25" s="74"/>
      <c r="P25"/>
      <c r="Q25"/>
      <c r="R25"/>
      <c r="S25" s="74"/>
      <c r="T25" s="74"/>
      <c r="U25" s="63"/>
      <c r="V25" s="63"/>
      <c r="W25" s="63"/>
      <c r="X25" s="63"/>
      <c r="Y25" s="63"/>
      <c r="Z25" s="63"/>
      <c r="AA25" s="63"/>
    </row>
    <row r="26" spans="1:183" s="160" customFormat="1" ht="19">
      <c r="A26" s="56" t="s">
        <v>44</v>
      </c>
      <c r="B26" s="72">
        <v>8</v>
      </c>
      <c r="C26" s="73">
        <v>7</v>
      </c>
      <c r="D26" s="161" t="s">
        <v>13</v>
      </c>
      <c r="E26" s="103">
        <v>9</v>
      </c>
      <c r="F26" s="72">
        <v>9</v>
      </c>
      <c r="G26" s="125">
        <v>7</v>
      </c>
      <c r="H26" s="132">
        <v>5</v>
      </c>
      <c r="I26" s="152">
        <v>8</v>
      </c>
      <c r="J26" s="162" t="s">
        <v>13</v>
      </c>
      <c r="K26" s="56"/>
      <c r="L26" s="82">
        <f t="shared" si="1"/>
        <v>53</v>
      </c>
      <c r="M26" s="81">
        <f>SUM(E26,F26,I26,B26)</f>
        <v>34</v>
      </c>
      <c r="N26" s="150"/>
      <c r="O26"/>
      <c r="P26"/>
      <c r="Q26"/>
      <c r="R26"/>
      <c r="S26"/>
      <c r="T26"/>
      <c r="U26" s="150"/>
      <c r="V26" s="150"/>
      <c r="W26" s="150"/>
      <c r="X26" s="150"/>
      <c r="Y26" s="150"/>
      <c r="Z26" s="150"/>
      <c r="AA26" s="150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</row>
    <row r="27" spans="1:183" s="34" customFormat="1" ht="19">
      <c r="A27" s="34" t="s">
        <v>146</v>
      </c>
      <c r="B27" s="72" t="s">
        <v>13</v>
      </c>
      <c r="C27" s="73" t="s">
        <v>13</v>
      </c>
      <c r="D27" s="37" t="s">
        <v>13</v>
      </c>
      <c r="E27" s="103" t="s">
        <v>13</v>
      </c>
      <c r="F27" s="72" t="s">
        <v>13</v>
      </c>
      <c r="G27" s="125" t="s">
        <v>13</v>
      </c>
      <c r="H27" s="132">
        <v>2</v>
      </c>
      <c r="I27" s="152">
        <v>2</v>
      </c>
      <c r="J27" s="43" t="s">
        <v>13</v>
      </c>
      <c r="L27" s="82">
        <f>SUM(B27:J27)</f>
        <v>4</v>
      </c>
      <c r="M27" s="64">
        <v>4</v>
      </c>
      <c r="N27" s="164"/>
      <c r="O27"/>
      <c r="P27"/>
      <c r="Q27"/>
      <c r="R27"/>
      <c r="S27"/>
      <c r="T27"/>
      <c r="U27" s="123"/>
      <c r="V27" s="123"/>
      <c r="W27" s="123"/>
      <c r="X27" s="123"/>
      <c r="Y27" s="123"/>
      <c r="Z27" s="123"/>
      <c r="AA27" s="123"/>
    </row>
    <row r="28" spans="1:183" s="34" customFormat="1" ht="19">
      <c r="A28" s="34" t="s">
        <v>76</v>
      </c>
      <c r="B28" s="72" t="s">
        <v>13</v>
      </c>
      <c r="C28" s="73">
        <v>2</v>
      </c>
      <c r="D28" s="37" t="s">
        <v>13</v>
      </c>
      <c r="E28" s="103" t="s">
        <v>13</v>
      </c>
      <c r="F28" s="72" t="s">
        <v>13</v>
      </c>
      <c r="G28" s="125" t="s">
        <v>13</v>
      </c>
      <c r="H28" s="132" t="s">
        <v>13</v>
      </c>
      <c r="I28" s="152" t="s">
        <v>13</v>
      </c>
      <c r="J28" s="43" t="s">
        <v>13</v>
      </c>
      <c r="L28" s="34">
        <f t="shared" si="1"/>
        <v>2</v>
      </c>
      <c r="M28" s="64">
        <v>2</v>
      </c>
      <c r="N28" s="164"/>
      <c r="O28"/>
      <c r="P28"/>
      <c r="Q28"/>
      <c r="R28"/>
      <c r="S28"/>
      <c r="T28"/>
      <c r="U28" s="63"/>
      <c r="V28" s="63"/>
      <c r="W28" s="63"/>
      <c r="X28" s="63"/>
      <c r="Y28" s="63"/>
      <c r="Z28" s="63"/>
      <c r="AA28" s="63"/>
    </row>
    <row r="29" spans="1:183" s="34" customFormat="1" ht="19">
      <c r="A29" s="34" t="s">
        <v>45</v>
      </c>
      <c r="B29" s="72">
        <v>2</v>
      </c>
      <c r="C29" s="73">
        <v>6</v>
      </c>
      <c r="D29" s="37" t="s">
        <v>13</v>
      </c>
      <c r="E29" s="103" t="s">
        <v>13</v>
      </c>
      <c r="F29" s="72">
        <v>4</v>
      </c>
      <c r="G29" s="125">
        <v>2</v>
      </c>
      <c r="H29" s="132">
        <v>2</v>
      </c>
      <c r="I29" s="152">
        <v>2</v>
      </c>
      <c r="J29" s="43" t="s">
        <v>13</v>
      </c>
      <c r="L29" s="34">
        <f t="shared" si="1"/>
        <v>18</v>
      </c>
      <c r="M29" s="64">
        <f>SUM(C29,F29,G29,H29)</f>
        <v>14</v>
      </c>
      <c r="N29" s="164"/>
      <c r="O29"/>
      <c r="P29"/>
      <c r="Q29"/>
      <c r="R29"/>
      <c r="S29"/>
      <c r="T29"/>
      <c r="U29" s="63"/>
      <c r="V29" s="63"/>
      <c r="W29" s="63"/>
      <c r="X29" s="63"/>
      <c r="Y29" s="63"/>
      <c r="Z29" s="63"/>
      <c r="AA29" s="63"/>
    </row>
    <row r="30" spans="1:183" s="74" customFormat="1" ht="19">
      <c r="B30" s="84"/>
      <c r="C30" s="85"/>
      <c r="D30" s="86"/>
      <c r="E30" s="87"/>
      <c r="F30" s="126"/>
      <c r="G30" s="127"/>
      <c r="H30" s="136"/>
      <c r="I30" s="156"/>
      <c r="J30" s="89"/>
      <c r="M30" s="90"/>
      <c r="N30" s="164"/>
      <c r="O30"/>
      <c r="P30"/>
      <c r="Q30"/>
      <c r="R30"/>
      <c r="S30"/>
      <c r="T30"/>
    </row>
  </sheetData>
  <mergeCells count="8">
    <mergeCell ref="P16:T19"/>
    <mergeCell ref="P3:T3"/>
    <mergeCell ref="P5:Q5"/>
    <mergeCell ref="P6:Q6"/>
    <mergeCell ref="P7:Q7"/>
    <mergeCell ref="P9:Q9"/>
    <mergeCell ref="S5:T6"/>
    <mergeCell ref="P11:T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8"/>
  <sheetViews>
    <sheetView zoomScale="90" zoomScaleNormal="90" zoomScalePageLayoutView="90" workbookViewId="0">
      <selection activeCell="N12" sqref="N12"/>
    </sheetView>
  </sheetViews>
  <sheetFormatPr baseColWidth="10" defaultRowHeight="16"/>
  <cols>
    <col min="1" max="1" width="21.83203125" customWidth="1"/>
    <col min="2" max="2" width="10.83203125" style="1"/>
    <col min="3" max="3" width="10.83203125" style="2"/>
    <col min="4" max="4" width="10.83203125" style="3"/>
    <col min="5" max="5" width="10.83203125" style="4"/>
    <col min="6" max="6" width="10.83203125" style="1"/>
    <col min="7" max="7" width="10.83203125" style="5"/>
    <col min="8" max="8" width="10.83203125" style="135"/>
    <col min="9" max="9" width="10.83203125" style="154"/>
    <col min="10" max="10" width="10.83203125" style="8"/>
    <col min="20" max="20" width="16.83203125" customWidth="1"/>
  </cols>
  <sheetData>
    <row r="1" spans="1:28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182</v>
      </c>
      <c r="M1" s="18" t="s">
        <v>149</v>
      </c>
      <c r="N1" s="18"/>
    </row>
    <row r="2" spans="1:28" s="20" customFormat="1">
      <c r="B2" s="21"/>
      <c r="C2" s="22"/>
      <c r="D2" s="23"/>
      <c r="E2" s="24"/>
      <c r="F2" s="21"/>
      <c r="G2" s="25"/>
      <c r="H2" s="133"/>
      <c r="I2" s="153"/>
      <c r="J2" s="28"/>
      <c r="M2" s="65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s="29" customFormat="1" ht="19">
      <c r="A3" s="29" t="s">
        <v>77</v>
      </c>
      <c r="B3" s="70" t="s">
        <v>13</v>
      </c>
      <c r="C3" s="71">
        <v>2</v>
      </c>
      <c r="D3" s="30" t="s">
        <v>13</v>
      </c>
      <c r="E3" s="102" t="s">
        <v>13</v>
      </c>
      <c r="F3" s="70" t="s">
        <v>13</v>
      </c>
      <c r="G3" s="124" t="s">
        <v>13</v>
      </c>
      <c r="H3" s="131" t="s">
        <v>13</v>
      </c>
      <c r="I3" s="151" t="s">
        <v>13</v>
      </c>
      <c r="J3" s="33" t="s">
        <v>13</v>
      </c>
      <c r="L3" s="64">
        <f t="shared" ref="L3:L10" si="0">SUM(B3:J3)</f>
        <v>2</v>
      </c>
      <c r="M3" s="141">
        <v>2</v>
      </c>
      <c r="N3" s="164"/>
      <c r="O3" s="63"/>
      <c r="P3" s="197" t="s">
        <v>195</v>
      </c>
      <c r="Q3" s="197"/>
      <c r="R3" s="197"/>
      <c r="S3" s="197"/>
      <c r="T3" s="197"/>
      <c r="U3" s="63"/>
      <c r="V3" s="63"/>
      <c r="W3" s="63"/>
      <c r="X3" s="63"/>
      <c r="Y3" s="63"/>
      <c r="Z3" s="63"/>
      <c r="AA3" s="63"/>
      <c r="AB3" s="63"/>
    </row>
    <row r="4" spans="1:28" s="29" customFormat="1" ht="19">
      <c r="A4" s="29" t="s">
        <v>83</v>
      </c>
      <c r="B4" s="70" t="s">
        <v>13</v>
      </c>
      <c r="C4" s="71" t="s">
        <v>13</v>
      </c>
      <c r="D4" s="30" t="s">
        <v>13</v>
      </c>
      <c r="E4" s="102" t="s">
        <v>13</v>
      </c>
      <c r="F4" s="70" t="s">
        <v>13</v>
      </c>
      <c r="G4" s="124" t="s">
        <v>13</v>
      </c>
      <c r="H4" s="131">
        <v>5</v>
      </c>
      <c r="I4" s="151" t="s">
        <v>13</v>
      </c>
      <c r="J4" s="33" t="s">
        <v>13</v>
      </c>
      <c r="L4" s="64">
        <f>SUM(B4:J4)</f>
        <v>5</v>
      </c>
      <c r="M4" s="141">
        <v>5</v>
      </c>
      <c r="N4" s="164"/>
      <c r="O4" s="176" t="s">
        <v>177</v>
      </c>
      <c r="P4" s="178" t="s">
        <v>103</v>
      </c>
      <c r="Q4" s="178"/>
      <c r="R4" s="68">
        <v>30</v>
      </c>
      <c r="S4" s="68"/>
      <c r="T4" s="121"/>
      <c r="U4" s="123"/>
      <c r="V4" s="123"/>
      <c r="W4" s="123"/>
      <c r="X4" s="123"/>
      <c r="Y4" s="123"/>
      <c r="Z4" s="123"/>
      <c r="AA4" s="123"/>
      <c r="AB4" s="123"/>
    </row>
    <row r="5" spans="1:28" s="29" customFormat="1" ht="19">
      <c r="A5" s="29" t="s">
        <v>108</v>
      </c>
      <c r="B5" s="70" t="s">
        <v>13</v>
      </c>
      <c r="C5" s="71">
        <v>3</v>
      </c>
      <c r="D5" s="30" t="s">
        <v>13</v>
      </c>
      <c r="E5" s="102">
        <v>6</v>
      </c>
      <c r="F5" s="70" t="s">
        <v>13</v>
      </c>
      <c r="G5" s="124">
        <v>6</v>
      </c>
      <c r="H5" s="131">
        <v>3</v>
      </c>
      <c r="I5" s="151">
        <v>5</v>
      </c>
      <c r="J5" s="33" t="s">
        <v>13</v>
      </c>
      <c r="L5" s="64">
        <f t="shared" si="0"/>
        <v>23</v>
      </c>
      <c r="M5" s="141">
        <f>SUM(G5,E5,I5,H5)</f>
        <v>20</v>
      </c>
      <c r="N5" s="164"/>
      <c r="O5" s="176" t="s">
        <v>178</v>
      </c>
      <c r="P5" s="178" t="s">
        <v>112</v>
      </c>
      <c r="Q5" s="178"/>
      <c r="R5" s="63">
        <v>20</v>
      </c>
      <c r="S5" s="63"/>
      <c r="T5" s="79"/>
      <c r="U5" s="69"/>
      <c r="V5" s="69"/>
      <c r="W5" s="69"/>
      <c r="X5" s="69"/>
      <c r="Y5" s="69"/>
      <c r="Z5" s="69"/>
      <c r="AA5" s="69"/>
      <c r="AB5" s="69"/>
    </row>
    <row r="6" spans="1:28" s="34" customFormat="1" ht="19">
      <c r="A6" s="34" t="s">
        <v>46</v>
      </c>
      <c r="B6" s="72">
        <v>5</v>
      </c>
      <c r="C6" s="73" t="s">
        <v>13</v>
      </c>
      <c r="D6" s="37" t="s">
        <v>13</v>
      </c>
      <c r="E6" s="103" t="s">
        <v>13</v>
      </c>
      <c r="F6" s="72" t="s">
        <v>13</v>
      </c>
      <c r="G6" s="125" t="s">
        <v>13</v>
      </c>
      <c r="H6" s="132">
        <v>2</v>
      </c>
      <c r="I6" s="152" t="s">
        <v>13</v>
      </c>
      <c r="J6" s="43" t="s">
        <v>13</v>
      </c>
      <c r="L6" s="64">
        <f t="shared" si="0"/>
        <v>7</v>
      </c>
      <c r="M6" s="141">
        <v>7</v>
      </c>
      <c r="N6" s="164"/>
      <c r="O6" s="176" t="s">
        <v>179</v>
      </c>
      <c r="P6" s="91" t="s">
        <v>175</v>
      </c>
      <c r="Q6" s="91"/>
      <c r="R6" s="92">
        <v>9</v>
      </c>
      <c r="S6" s="92"/>
      <c r="T6" s="68"/>
      <c r="U6" s="68"/>
      <c r="V6" s="63"/>
      <c r="W6" s="63"/>
      <c r="X6" s="63"/>
      <c r="Y6" s="63"/>
      <c r="Z6" s="63"/>
      <c r="AA6" s="63"/>
      <c r="AB6" s="63"/>
    </row>
    <row r="7" spans="1:28" s="34" customFormat="1" ht="19">
      <c r="A7" s="34" t="s">
        <v>47</v>
      </c>
      <c r="B7" s="72">
        <v>6</v>
      </c>
      <c r="C7" s="73">
        <v>4</v>
      </c>
      <c r="D7" s="37" t="s">
        <v>13</v>
      </c>
      <c r="E7" s="103">
        <v>7</v>
      </c>
      <c r="F7" s="72" t="s">
        <v>13</v>
      </c>
      <c r="G7" s="125">
        <v>7</v>
      </c>
      <c r="H7" s="132">
        <v>7</v>
      </c>
      <c r="I7" s="152">
        <v>9</v>
      </c>
      <c r="J7" s="43" t="s">
        <v>13</v>
      </c>
      <c r="L7" s="81">
        <f t="shared" si="0"/>
        <v>40</v>
      </c>
      <c r="M7" s="142">
        <f>SUM(I7,H7,G7,E7)</f>
        <v>30</v>
      </c>
      <c r="N7" s="150"/>
      <c r="O7" s="176" t="s">
        <v>183</v>
      </c>
      <c r="P7" s="217" t="s">
        <v>104</v>
      </c>
      <c r="Q7" s="217"/>
      <c r="R7" s="175">
        <v>7</v>
      </c>
      <c r="S7" s="200" t="s">
        <v>176</v>
      </c>
      <c r="T7" s="200"/>
      <c r="U7" s="150"/>
      <c r="V7" s="63"/>
      <c r="W7" s="63"/>
      <c r="X7" s="63"/>
      <c r="Y7" s="63"/>
      <c r="Z7" s="63"/>
      <c r="AA7" s="63"/>
      <c r="AB7" s="63"/>
    </row>
    <row r="8" spans="1:28" s="34" customFormat="1" ht="19">
      <c r="A8" s="34" t="s">
        <v>111</v>
      </c>
      <c r="B8" s="72" t="s">
        <v>13</v>
      </c>
      <c r="C8" s="73">
        <v>2</v>
      </c>
      <c r="D8" s="37" t="s">
        <v>13</v>
      </c>
      <c r="E8" s="103">
        <v>5</v>
      </c>
      <c r="F8" s="72" t="s">
        <v>13</v>
      </c>
      <c r="G8" s="125" t="s">
        <v>13</v>
      </c>
      <c r="H8" s="132" t="s">
        <v>13</v>
      </c>
      <c r="I8" s="152" t="s">
        <v>13</v>
      </c>
      <c r="J8" s="43" t="s">
        <v>13</v>
      </c>
      <c r="L8" s="64">
        <f>SUM(B8:J8)</f>
        <v>7</v>
      </c>
      <c r="M8" s="141">
        <v>7</v>
      </c>
      <c r="N8" s="164"/>
      <c r="O8" s="176" t="s">
        <v>183</v>
      </c>
      <c r="P8" s="218" t="s">
        <v>113</v>
      </c>
      <c r="Q8" s="218"/>
      <c r="R8" s="175">
        <v>7</v>
      </c>
      <c r="S8" s="200"/>
      <c r="T8" s="200"/>
      <c r="U8" s="150"/>
      <c r="V8" s="92"/>
      <c r="W8" s="92"/>
      <c r="X8" s="92"/>
      <c r="Y8" s="92"/>
      <c r="Z8" s="92"/>
      <c r="AA8" s="92"/>
      <c r="AB8" s="92"/>
    </row>
    <row r="9" spans="1:28" s="34" customFormat="1" ht="20" thickBot="1">
      <c r="A9" s="34" t="s">
        <v>78</v>
      </c>
      <c r="B9" s="72" t="s">
        <v>13</v>
      </c>
      <c r="C9" s="73">
        <v>2</v>
      </c>
      <c r="D9" s="37" t="s">
        <v>13</v>
      </c>
      <c r="E9" s="103" t="s">
        <v>13</v>
      </c>
      <c r="F9" s="72" t="s">
        <v>13</v>
      </c>
      <c r="G9" s="125" t="s">
        <v>13</v>
      </c>
      <c r="H9" s="132" t="s">
        <v>13</v>
      </c>
      <c r="I9" s="152">
        <v>7</v>
      </c>
      <c r="J9" s="43" t="s">
        <v>13</v>
      </c>
      <c r="L9" s="64">
        <f t="shared" si="0"/>
        <v>9</v>
      </c>
      <c r="M9" s="141">
        <v>9</v>
      </c>
      <c r="N9" s="164"/>
      <c r="O9" s="63"/>
      <c r="P9" s="157"/>
      <c r="Q9" s="157"/>
      <c r="R9" s="83"/>
      <c r="S9" s="74"/>
      <c r="T9" s="63"/>
      <c r="U9" s="63"/>
      <c r="V9" s="63"/>
      <c r="W9" s="63"/>
      <c r="X9" s="63"/>
      <c r="Y9" s="63"/>
      <c r="Z9" s="63"/>
      <c r="AA9" s="63"/>
      <c r="AB9" s="63"/>
    </row>
    <row r="10" spans="1:28" s="74" customFormat="1" ht="19" customHeight="1">
      <c r="A10" s="56" t="s">
        <v>79</v>
      </c>
      <c r="B10" s="72" t="s">
        <v>13</v>
      </c>
      <c r="C10" s="73">
        <v>6</v>
      </c>
      <c r="D10" s="37" t="s">
        <v>13</v>
      </c>
      <c r="E10" s="103" t="s">
        <v>13</v>
      </c>
      <c r="F10" s="72" t="s">
        <v>13</v>
      </c>
      <c r="G10" s="125" t="s">
        <v>13</v>
      </c>
      <c r="H10" s="132" t="s">
        <v>13</v>
      </c>
      <c r="I10" s="152" t="s">
        <v>13</v>
      </c>
      <c r="J10" s="43" t="s">
        <v>13</v>
      </c>
      <c r="K10" s="34"/>
      <c r="L10" s="64">
        <f t="shared" si="0"/>
        <v>6</v>
      </c>
      <c r="M10" s="141">
        <v>6</v>
      </c>
      <c r="N10" s="164"/>
      <c r="P10" s="188" t="s">
        <v>196</v>
      </c>
      <c r="Q10" s="189"/>
      <c r="R10" s="189"/>
      <c r="S10" s="189"/>
      <c r="T10" s="190"/>
    </row>
    <row r="11" spans="1:28" s="74" customFormat="1" ht="19" customHeight="1">
      <c r="B11" s="84"/>
      <c r="C11" s="85"/>
      <c r="D11" s="86"/>
      <c r="E11" s="87"/>
      <c r="F11" s="84"/>
      <c r="G11" s="88"/>
      <c r="H11" s="136"/>
      <c r="I11" s="156"/>
      <c r="J11" s="89"/>
      <c r="M11" s="122"/>
      <c r="N11" s="122"/>
      <c r="P11" s="191"/>
      <c r="Q11" s="192"/>
      <c r="R11" s="192"/>
      <c r="S11" s="192"/>
      <c r="T11" s="193"/>
    </row>
    <row r="12" spans="1:28" ht="16" customHeight="1" thickBot="1">
      <c r="P12" s="194"/>
      <c r="Q12" s="195"/>
      <c r="R12" s="195"/>
      <c r="S12" s="195"/>
      <c r="T12" s="196"/>
    </row>
    <row r="13" spans="1:28" ht="16" customHeight="1">
      <c r="P13" s="174"/>
      <c r="Q13" s="165"/>
      <c r="R13" s="165"/>
      <c r="S13" s="165"/>
      <c r="T13" s="165"/>
    </row>
    <row r="14" spans="1:28" ht="16" customHeight="1" thickBot="1">
      <c r="P14" s="144"/>
      <c r="Q14" s="144"/>
      <c r="R14" s="144"/>
      <c r="S14" s="144"/>
    </row>
    <row r="15" spans="1:28" ht="16" customHeight="1">
      <c r="P15" s="179" t="s">
        <v>155</v>
      </c>
      <c r="Q15" s="180"/>
      <c r="R15" s="180"/>
      <c r="S15" s="180"/>
      <c r="T15" s="181"/>
    </row>
    <row r="16" spans="1:28" ht="16" customHeight="1">
      <c r="P16" s="182"/>
      <c r="Q16" s="183"/>
      <c r="R16" s="183"/>
      <c r="S16" s="183"/>
      <c r="T16" s="184"/>
    </row>
    <row r="17" spans="16:20">
      <c r="P17" s="182"/>
      <c r="Q17" s="183"/>
      <c r="R17" s="183"/>
      <c r="S17" s="183"/>
      <c r="T17" s="184"/>
    </row>
    <row r="18" spans="16:20" ht="17" thickBot="1">
      <c r="P18" s="185"/>
      <c r="Q18" s="186"/>
      <c r="R18" s="186"/>
      <c r="S18" s="186"/>
      <c r="T18" s="187"/>
    </row>
  </sheetData>
  <mergeCells count="8">
    <mergeCell ref="P15:T18"/>
    <mergeCell ref="P3:T3"/>
    <mergeCell ref="P4:Q4"/>
    <mergeCell ref="P5:Q5"/>
    <mergeCell ref="P7:Q7"/>
    <mergeCell ref="P8:Q8"/>
    <mergeCell ref="S7:T8"/>
    <mergeCell ref="P10:T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9"/>
  <sheetViews>
    <sheetView tabSelected="1" zoomScaleNormal="100" zoomScalePageLayoutView="90" workbookViewId="0">
      <selection activeCell="O1" sqref="O1"/>
    </sheetView>
  </sheetViews>
  <sheetFormatPr baseColWidth="10" defaultRowHeight="16"/>
  <cols>
    <col min="1" max="1" width="21.83203125" customWidth="1"/>
    <col min="2" max="2" width="10.83203125" style="77"/>
    <col min="3" max="3" width="10.83203125" style="78"/>
    <col min="4" max="4" width="10.83203125" style="100"/>
    <col min="5" max="5" width="10.83203125" style="105" customWidth="1"/>
    <col min="6" max="6" width="10.83203125" style="1"/>
    <col min="7" max="7" width="10.83203125" style="130"/>
    <col min="8" max="8" width="10.83203125" style="135"/>
    <col min="9" max="9" width="10.83203125" style="154"/>
    <col min="10" max="10" width="10.83203125" style="113"/>
    <col min="13" max="13" width="10.83203125" style="67"/>
  </cols>
  <sheetData>
    <row r="1" spans="1:26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8" t="s">
        <v>184</v>
      </c>
      <c r="M1" s="140" t="s">
        <v>154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20" customFormat="1">
      <c r="B2" s="75"/>
      <c r="C2" s="76"/>
      <c r="D2" s="99"/>
      <c r="E2" s="101"/>
      <c r="F2" s="21"/>
      <c r="G2" s="128"/>
      <c r="H2" s="133"/>
      <c r="I2" s="153"/>
      <c r="J2" s="112"/>
      <c r="M2" s="6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9" customFormat="1" ht="19">
      <c r="A3" s="29" t="s">
        <v>114</v>
      </c>
      <c r="B3" s="70" t="s">
        <v>13</v>
      </c>
      <c r="C3" s="71" t="s">
        <v>13</v>
      </c>
      <c r="D3" s="57">
        <v>7</v>
      </c>
      <c r="E3" s="102" t="s">
        <v>13</v>
      </c>
      <c r="F3" s="70" t="s">
        <v>13</v>
      </c>
      <c r="G3" s="124" t="s">
        <v>13</v>
      </c>
      <c r="H3" s="131" t="s">
        <v>13</v>
      </c>
      <c r="I3" s="151" t="s">
        <v>13</v>
      </c>
      <c r="J3" s="59" t="s">
        <v>13</v>
      </c>
      <c r="L3" s="29">
        <f t="shared" ref="L3:L8" si="0">SUM(B3:J3)</f>
        <v>7</v>
      </c>
      <c r="M3" s="66">
        <v>7</v>
      </c>
      <c r="N3" s="95"/>
      <c r="O3" s="94"/>
      <c r="P3" s="94"/>
      <c r="Q3" s="94"/>
      <c r="R3" s="94"/>
      <c r="S3" s="95"/>
      <c r="T3" s="95"/>
      <c r="U3" s="95"/>
      <c r="V3" s="95"/>
      <c r="W3" s="95"/>
      <c r="X3" s="95"/>
      <c r="Y3" s="95"/>
      <c r="Z3" s="95"/>
    </row>
    <row r="4" spans="1:26" s="29" customFormat="1" ht="19">
      <c r="A4" s="29" t="s">
        <v>66</v>
      </c>
      <c r="B4" s="70" t="s">
        <v>13</v>
      </c>
      <c r="C4" s="71">
        <v>8</v>
      </c>
      <c r="D4" s="57">
        <v>8</v>
      </c>
      <c r="E4" s="102">
        <v>20</v>
      </c>
      <c r="F4" s="70" t="s">
        <v>13</v>
      </c>
      <c r="G4" s="124">
        <v>9</v>
      </c>
      <c r="H4" s="131">
        <v>10</v>
      </c>
      <c r="I4" s="151" t="s">
        <v>13</v>
      </c>
      <c r="J4" s="59">
        <v>10</v>
      </c>
      <c r="L4" s="29">
        <f t="shared" si="0"/>
        <v>65</v>
      </c>
      <c r="M4" s="66">
        <v>65</v>
      </c>
      <c r="N4" s="63"/>
      <c r="O4" s="197" t="s">
        <v>199</v>
      </c>
      <c r="P4" s="197"/>
      <c r="Q4" s="197"/>
      <c r="R4" s="197"/>
      <c r="S4" s="63"/>
      <c r="T4" s="63"/>
      <c r="U4" s="63"/>
      <c r="V4" s="63"/>
      <c r="W4" s="63"/>
      <c r="X4" s="63"/>
      <c r="Y4" s="63"/>
      <c r="Z4" s="63"/>
    </row>
    <row r="5" spans="1:26" s="29" customFormat="1" ht="19">
      <c r="A5" s="29" t="s">
        <v>57</v>
      </c>
      <c r="B5" s="70" t="s">
        <v>13</v>
      </c>
      <c r="C5" s="71">
        <v>10</v>
      </c>
      <c r="D5" s="57">
        <v>8</v>
      </c>
      <c r="E5" s="102">
        <v>10</v>
      </c>
      <c r="F5" s="70" t="s">
        <v>13</v>
      </c>
      <c r="G5" s="124">
        <v>10</v>
      </c>
      <c r="H5" s="131">
        <v>25</v>
      </c>
      <c r="I5" s="151" t="s">
        <v>13</v>
      </c>
      <c r="J5" s="59">
        <v>10</v>
      </c>
      <c r="L5" s="29">
        <f t="shared" si="0"/>
        <v>73</v>
      </c>
      <c r="M5" s="66">
        <v>73</v>
      </c>
      <c r="N5" s="63"/>
      <c r="O5" s="222" t="s">
        <v>101</v>
      </c>
      <c r="P5" s="222"/>
      <c r="Q5" s="63">
        <v>305</v>
      </c>
      <c r="R5" s="63"/>
      <c r="S5" s="63"/>
      <c r="T5" s="63"/>
      <c r="U5" s="63"/>
      <c r="V5" s="63"/>
      <c r="W5" s="63"/>
      <c r="X5" s="63"/>
      <c r="Y5" s="63"/>
      <c r="Z5" s="63"/>
    </row>
    <row r="6" spans="1:26" s="29" customFormat="1" ht="19">
      <c r="A6" s="29" t="s">
        <v>125</v>
      </c>
      <c r="B6" s="70" t="s">
        <v>13</v>
      </c>
      <c r="C6" s="71" t="s">
        <v>13</v>
      </c>
      <c r="D6" s="57" t="s">
        <v>13</v>
      </c>
      <c r="E6" s="102">
        <v>8</v>
      </c>
      <c r="F6" s="70" t="s">
        <v>13</v>
      </c>
      <c r="G6" s="124">
        <v>10</v>
      </c>
      <c r="H6" s="131" t="s">
        <v>13</v>
      </c>
      <c r="I6" s="151">
        <v>9</v>
      </c>
      <c r="J6" s="59" t="s">
        <v>13</v>
      </c>
      <c r="L6" s="29">
        <f t="shared" si="0"/>
        <v>27</v>
      </c>
      <c r="M6" s="66">
        <v>27</v>
      </c>
      <c r="N6" s="95"/>
      <c r="O6" s="222" t="s">
        <v>88</v>
      </c>
      <c r="P6" s="222"/>
      <c r="Q6" s="95">
        <v>205</v>
      </c>
      <c r="R6" s="95"/>
      <c r="S6" s="95"/>
      <c r="T6" s="95"/>
      <c r="U6" s="95"/>
      <c r="V6" s="95"/>
      <c r="W6" s="95"/>
      <c r="X6" s="95"/>
      <c r="Y6" s="95"/>
      <c r="Z6" s="95"/>
    </row>
    <row r="7" spans="1:26" s="29" customFormat="1" ht="19">
      <c r="A7" s="29" t="s">
        <v>115</v>
      </c>
      <c r="B7" s="70" t="s">
        <v>13</v>
      </c>
      <c r="C7" s="71" t="s">
        <v>13</v>
      </c>
      <c r="D7" s="57">
        <v>10</v>
      </c>
      <c r="E7" s="102" t="s">
        <v>13</v>
      </c>
      <c r="F7" s="70" t="s">
        <v>13</v>
      </c>
      <c r="G7" s="124" t="s">
        <v>13</v>
      </c>
      <c r="H7" s="131" t="s">
        <v>13</v>
      </c>
      <c r="I7" s="151" t="s">
        <v>13</v>
      </c>
      <c r="J7" s="59" t="s">
        <v>13</v>
      </c>
      <c r="L7" s="29">
        <f t="shared" si="0"/>
        <v>10</v>
      </c>
      <c r="M7" s="66">
        <v>10</v>
      </c>
      <c r="N7" s="95"/>
      <c r="O7" s="222" t="s">
        <v>87</v>
      </c>
      <c r="P7" s="222"/>
      <c r="Q7" s="95">
        <v>183</v>
      </c>
      <c r="R7" s="95"/>
      <c r="S7" s="95"/>
      <c r="T7" s="95"/>
      <c r="U7" s="95"/>
      <c r="V7" s="95"/>
      <c r="W7" s="95"/>
      <c r="X7" s="95"/>
      <c r="Y7" s="95"/>
      <c r="Z7" s="95"/>
    </row>
    <row r="8" spans="1:26" s="29" customFormat="1" ht="19">
      <c r="A8" s="29" t="s">
        <v>158</v>
      </c>
      <c r="B8" s="70" t="s">
        <v>13</v>
      </c>
      <c r="C8" s="71" t="s">
        <v>13</v>
      </c>
      <c r="D8" s="57" t="s">
        <v>13</v>
      </c>
      <c r="E8" s="102" t="s">
        <v>13</v>
      </c>
      <c r="F8" s="70" t="s">
        <v>13</v>
      </c>
      <c r="G8" s="124" t="s">
        <v>13</v>
      </c>
      <c r="H8" s="131" t="s">
        <v>13</v>
      </c>
      <c r="I8" s="151">
        <v>9</v>
      </c>
      <c r="J8" s="59" t="s">
        <v>13</v>
      </c>
      <c r="L8" s="29">
        <f t="shared" si="0"/>
        <v>9</v>
      </c>
      <c r="M8" s="66">
        <v>9</v>
      </c>
      <c r="N8" s="149"/>
      <c r="O8" s="149" t="s">
        <v>100</v>
      </c>
      <c r="P8" s="149"/>
      <c r="Q8" s="149">
        <v>180</v>
      </c>
      <c r="R8" s="149"/>
      <c r="S8" s="149"/>
      <c r="T8" s="149"/>
      <c r="U8" s="149"/>
      <c r="V8" s="149"/>
      <c r="W8" s="149"/>
      <c r="X8" s="149"/>
      <c r="Y8" s="149"/>
      <c r="Z8" s="149"/>
    </row>
    <row r="9" spans="1:26" s="29" customFormat="1" ht="19">
      <c r="A9" s="29" t="s">
        <v>31</v>
      </c>
      <c r="B9" s="70">
        <v>10</v>
      </c>
      <c r="C9" s="71" t="s">
        <v>13</v>
      </c>
      <c r="D9" s="57" t="s">
        <v>13</v>
      </c>
      <c r="E9" s="102" t="s">
        <v>13</v>
      </c>
      <c r="F9" s="70" t="s">
        <v>13</v>
      </c>
      <c r="G9" s="124" t="s">
        <v>13</v>
      </c>
      <c r="H9" s="131" t="s">
        <v>13</v>
      </c>
      <c r="I9" s="151" t="s">
        <v>13</v>
      </c>
      <c r="J9" s="59" t="s">
        <v>13</v>
      </c>
      <c r="L9" s="29">
        <f t="shared" ref="L9:L116" si="1">SUM(B9:J9)</f>
        <v>10</v>
      </c>
      <c r="M9" s="66">
        <v>10</v>
      </c>
      <c r="N9" s="63"/>
      <c r="O9" s="222" t="s">
        <v>97</v>
      </c>
      <c r="P9" s="222"/>
      <c r="Q9" s="63">
        <v>150</v>
      </c>
      <c r="R9" s="63"/>
      <c r="S9" s="63"/>
      <c r="T9" s="63"/>
      <c r="U9" s="63"/>
      <c r="V9" s="63"/>
      <c r="W9" s="63"/>
      <c r="X9" s="63"/>
      <c r="Y9" s="63"/>
      <c r="Z9" s="63"/>
    </row>
    <row r="10" spans="1:26" s="29" customFormat="1" ht="20" thickBot="1">
      <c r="A10" s="29" t="s">
        <v>163</v>
      </c>
      <c r="B10" s="70" t="s">
        <v>13</v>
      </c>
      <c r="C10" s="71" t="s">
        <v>13</v>
      </c>
      <c r="D10" s="57" t="s">
        <v>13</v>
      </c>
      <c r="E10" s="102" t="s">
        <v>13</v>
      </c>
      <c r="F10" s="70" t="s">
        <v>13</v>
      </c>
      <c r="G10" s="124" t="s">
        <v>13</v>
      </c>
      <c r="H10" s="131" t="s">
        <v>13</v>
      </c>
      <c r="I10" s="151">
        <v>5</v>
      </c>
      <c r="J10" s="59" t="s">
        <v>13</v>
      </c>
      <c r="L10" s="29">
        <f t="shared" ref="L10:L18" si="2">SUM(B10:J10)</f>
        <v>5</v>
      </c>
      <c r="M10" s="66">
        <v>5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s="29" customFormat="1" ht="19">
      <c r="A11" s="29" t="s">
        <v>136</v>
      </c>
      <c r="B11" s="70" t="s">
        <v>13</v>
      </c>
      <c r="C11" s="71" t="s">
        <v>13</v>
      </c>
      <c r="D11" s="57">
        <v>10</v>
      </c>
      <c r="E11" s="102" t="s">
        <v>13</v>
      </c>
      <c r="F11" s="70" t="s">
        <v>13</v>
      </c>
      <c r="G11" s="124" t="s">
        <v>13</v>
      </c>
      <c r="H11" s="131" t="s">
        <v>13</v>
      </c>
      <c r="I11" s="151">
        <v>10</v>
      </c>
      <c r="J11" s="59" t="s">
        <v>13</v>
      </c>
      <c r="L11" s="29">
        <f t="shared" si="2"/>
        <v>20</v>
      </c>
      <c r="M11" s="66">
        <v>20</v>
      </c>
      <c r="N11" s="110"/>
      <c r="O11" s="223" t="s">
        <v>200</v>
      </c>
      <c r="P11" s="224"/>
      <c r="Q11" s="224"/>
      <c r="R11" s="224"/>
      <c r="S11" s="225"/>
      <c r="T11" s="110"/>
      <c r="U11" s="110"/>
      <c r="V11" s="110"/>
      <c r="W11" s="110"/>
      <c r="X11" s="110"/>
      <c r="Y11" s="110"/>
      <c r="Z11" s="110"/>
    </row>
    <row r="12" spans="1:26" s="29" customFormat="1" ht="19" customHeight="1" thickBot="1">
      <c r="A12" s="29" t="s">
        <v>159</v>
      </c>
      <c r="B12" s="70" t="s">
        <v>13</v>
      </c>
      <c r="C12" s="71" t="s">
        <v>13</v>
      </c>
      <c r="D12" s="57" t="s">
        <v>13</v>
      </c>
      <c r="E12" s="102" t="s">
        <v>13</v>
      </c>
      <c r="F12" s="70" t="s">
        <v>13</v>
      </c>
      <c r="G12" s="124" t="s">
        <v>13</v>
      </c>
      <c r="H12" s="131" t="s">
        <v>13</v>
      </c>
      <c r="I12" s="151">
        <v>8</v>
      </c>
      <c r="J12" s="59" t="s">
        <v>13</v>
      </c>
      <c r="L12" s="29">
        <f t="shared" si="2"/>
        <v>8</v>
      </c>
      <c r="M12" s="66">
        <v>8</v>
      </c>
      <c r="N12" s="149"/>
      <c r="O12" s="226"/>
      <c r="P12" s="227"/>
      <c r="Q12" s="227"/>
      <c r="R12" s="227"/>
      <c r="S12" s="228"/>
      <c r="T12" s="149"/>
      <c r="U12" s="149"/>
      <c r="V12" s="149"/>
      <c r="W12" s="149"/>
      <c r="X12" s="149"/>
      <c r="Y12" s="149"/>
      <c r="Z12" s="149"/>
    </row>
    <row r="13" spans="1:26" s="29" customFormat="1" ht="19" customHeight="1">
      <c r="A13" s="29" t="s">
        <v>141</v>
      </c>
      <c r="B13" s="70" t="s">
        <v>13</v>
      </c>
      <c r="C13" s="71" t="s">
        <v>13</v>
      </c>
      <c r="D13" s="57" t="s">
        <v>13</v>
      </c>
      <c r="E13" s="102" t="s">
        <v>13</v>
      </c>
      <c r="F13" s="70" t="s">
        <v>13</v>
      </c>
      <c r="G13" s="124">
        <v>8</v>
      </c>
      <c r="H13" s="131" t="s">
        <v>13</v>
      </c>
      <c r="I13" s="151">
        <v>10</v>
      </c>
      <c r="J13" s="59" t="s">
        <v>13</v>
      </c>
      <c r="L13" s="29">
        <f t="shared" si="2"/>
        <v>18</v>
      </c>
      <c r="M13" s="66">
        <v>18</v>
      </c>
      <c r="N13" s="119"/>
      <c r="O13" s="167"/>
      <c r="P13" s="167"/>
      <c r="Q13" s="167"/>
      <c r="R13" s="167"/>
      <c r="S13" s="167"/>
      <c r="T13" s="119"/>
      <c r="U13" s="119"/>
      <c r="V13" s="119"/>
      <c r="W13" s="119"/>
      <c r="X13" s="119"/>
      <c r="Y13" s="119"/>
      <c r="Z13" s="119"/>
    </row>
    <row r="14" spans="1:26" s="29" customFormat="1" ht="19" customHeight="1" thickBot="1">
      <c r="A14" s="29" t="s">
        <v>140</v>
      </c>
      <c r="B14" s="70" t="s">
        <v>13</v>
      </c>
      <c r="C14" s="71" t="s">
        <v>13</v>
      </c>
      <c r="D14" s="57" t="s">
        <v>13</v>
      </c>
      <c r="E14" s="102" t="s">
        <v>13</v>
      </c>
      <c r="F14" s="70" t="s">
        <v>13</v>
      </c>
      <c r="G14" s="124">
        <v>10</v>
      </c>
      <c r="H14" s="131" t="s">
        <v>13</v>
      </c>
      <c r="I14" s="151">
        <v>9</v>
      </c>
      <c r="J14" s="59" t="s">
        <v>13</v>
      </c>
      <c r="L14" s="29">
        <f t="shared" si="2"/>
        <v>19</v>
      </c>
      <c r="M14" s="66">
        <v>19</v>
      </c>
      <c r="N14" s="119"/>
      <c r="O14" s="146"/>
      <c r="P14" s="146"/>
      <c r="Q14" s="110"/>
      <c r="R14" s="110"/>
      <c r="S14" s="110"/>
      <c r="T14" s="119"/>
      <c r="U14" s="119"/>
      <c r="V14" s="119"/>
      <c r="W14" s="119"/>
      <c r="X14" s="119"/>
      <c r="Y14" s="119"/>
      <c r="Z14" s="119"/>
    </row>
    <row r="15" spans="1:26" s="29" customFormat="1" ht="19" customHeight="1">
      <c r="A15" s="29" t="s">
        <v>61</v>
      </c>
      <c r="B15" s="70" t="s">
        <v>13</v>
      </c>
      <c r="C15" s="71">
        <v>9</v>
      </c>
      <c r="D15" s="57" t="s">
        <v>13</v>
      </c>
      <c r="E15" s="102">
        <v>10</v>
      </c>
      <c r="F15" s="70" t="s">
        <v>13</v>
      </c>
      <c r="G15" s="124">
        <v>10</v>
      </c>
      <c r="H15" s="131" t="s">
        <v>13</v>
      </c>
      <c r="I15" s="151" t="s">
        <v>13</v>
      </c>
      <c r="J15" s="59" t="s">
        <v>13</v>
      </c>
      <c r="L15" s="29">
        <f t="shared" si="2"/>
        <v>29</v>
      </c>
      <c r="M15" s="66">
        <v>29</v>
      </c>
      <c r="N15" s="63"/>
      <c r="O15" s="210" t="s">
        <v>155</v>
      </c>
      <c r="P15" s="211"/>
      <c r="Q15" s="211"/>
      <c r="R15" s="211"/>
      <c r="S15" s="212"/>
      <c r="T15" s="63"/>
      <c r="U15" s="63"/>
      <c r="V15" s="63"/>
      <c r="W15" s="63"/>
      <c r="X15" s="63"/>
      <c r="Y15" s="63"/>
      <c r="Z15" s="63"/>
    </row>
    <row r="16" spans="1:26" s="29" customFormat="1" ht="19" customHeight="1">
      <c r="A16" s="29" t="s">
        <v>145</v>
      </c>
      <c r="B16" s="70" t="s">
        <v>13</v>
      </c>
      <c r="C16" s="71" t="s">
        <v>13</v>
      </c>
      <c r="D16" s="57" t="s">
        <v>13</v>
      </c>
      <c r="E16" s="102" t="s">
        <v>13</v>
      </c>
      <c r="F16" s="70" t="s">
        <v>13</v>
      </c>
      <c r="G16" s="124" t="s">
        <v>13</v>
      </c>
      <c r="H16" s="131">
        <v>9</v>
      </c>
      <c r="I16" s="151">
        <v>10</v>
      </c>
      <c r="J16" s="59" t="s">
        <v>13</v>
      </c>
      <c r="L16" s="29">
        <f t="shared" si="2"/>
        <v>19</v>
      </c>
      <c r="M16" s="66">
        <v>19</v>
      </c>
      <c r="N16" s="123"/>
      <c r="O16" s="219"/>
      <c r="P16" s="220"/>
      <c r="Q16" s="220"/>
      <c r="R16" s="220"/>
      <c r="S16" s="221"/>
      <c r="T16" s="123"/>
      <c r="U16" s="123"/>
      <c r="V16" s="123"/>
      <c r="W16" s="123"/>
      <c r="X16" s="123"/>
      <c r="Y16" s="123"/>
      <c r="Z16" s="123"/>
    </row>
    <row r="17" spans="1:26" s="29" customFormat="1" ht="19" customHeight="1">
      <c r="A17" s="29" t="s">
        <v>164</v>
      </c>
      <c r="B17" s="70" t="s">
        <v>13</v>
      </c>
      <c r="C17" s="71" t="s">
        <v>13</v>
      </c>
      <c r="D17" s="57" t="s">
        <v>13</v>
      </c>
      <c r="E17" s="102" t="s">
        <v>13</v>
      </c>
      <c r="F17" s="70" t="s">
        <v>13</v>
      </c>
      <c r="G17" s="124" t="s">
        <v>13</v>
      </c>
      <c r="H17" s="131" t="s">
        <v>13</v>
      </c>
      <c r="I17" s="151">
        <v>10</v>
      </c>
      <c r="J17" s="59" t="s">
        <v>13</v>
      </c>
      <c r="L17" s="29">
        <f t="shared" si="2"/>
        <v>10</v>
      </c>
      <c r="M17" s="66">
        <v>10</v>
      </c>
      <c r="N17" s="149"/>
      <c r="O17" s="219"/>
      <c r="P17" s="220"/>
      <c r="Q17" s="220"/>
      <c r="R17" s="220"/>
      <c r="S17" s="221"/>
      <c r="T17" s="149"/>
      <c r="U17" s="149"/>
      <c r="V17" s="149"/>
      <c r="W17" s="149"/>
      <c r="X17" s="149"/>
      <c r="Y17" s="149"/>
      <c r="Z17" s="149"/>
    </row>
    <row r="18" spans="1:26" s="29" customFormat="1" ht="19" customHeight="1" thickBot="1">
      <c r="A18" s="29" t="s">
        <v>169</v>
      </c>
      <c r="B18" s="70" t="s">
        <v>13</v>
      </c>
      <c r="C18" s="71" t="s">
        <v>13</v>
      </c>
      <c r="D18" s="57" t="s">
        <v>13</v>
      </c>
      <c r="E18" s="102" t="s">
        <v>13</v>
      </c>
      <c r="F18" s="70" t="s">
        <v>13</v>
      </c>
      <c r="G18" s="124" t="s">
        <v>13</v>
      </c>
      <c r="H18" s="131" t="s">
        <v>13</v>
      </c>
      <c r="I18" s="151">
        <v>9</v>
      </c>
      <c r="J18" s="59" t="s">
        <v>13</v>
      </c>
      <c r="L18" s="29">
        <f t="shared" si="2"/>
        <v>9</v>
      </c>
      <c r="M18" s="66">
        <v>9</v>
      </c>
      <c r="N18" s="149"/>
      <c r="O18" s="213"/>
      <c r="P18" s="214"/>
      <c r="Q18" s="214"/>
      <c r="R18" s="214"/>
      <c r="S18" s="215"/>
      <c r="T18" s="149"/>
      <c r="U18" s="149"/>
      <c r="V18" s="149"/>
      <c r="W18" s="149"/>
      <c r="X18" s="149"/>
      <c r="Y18" s="149"/>
      <c r="Z18" s="149"/>
    </row>
    <row r="19" spans="1:26" s="34" customFormat="1" ht="19" customHeight="1">
      <c r="A19" s="34" t="s">
        <v>14</v>
      </c>
      <c r="B19" s="72">
        <v>6</v>
      </c>
      <c r="C19" s="73" t="s">
        <v>13</v>
      </c>
      <c r="D19" s="58">
        <v>6</v>
      </c>
      <c r="E19" s="103" t="s">
        <v>13</v>
      </c>
      <c r="F19" s="72" t="s">
        <v>13</v>
      </c>
      <c r="G19" s="125" t="s">
        <v>13</v>
      </c>
      <c r="H19" s="132" t="s">
        <v>13</v>
      </c>
      <c r="I19" s="152">
        <v>5</v>
      </c>
      <c r="J19" s="60" t="s">
        <v>13</v>
      </c>
      <c r="L19" s="34">
        <f t="shared" si="1"/>
        <v>17</v>
      </c>
      <c r="M19" s="64">
        <v>17</v>
      </c>
      <c r="N19" s="68"/>
      <c r="O19" s="143"/>
      <c r="P19" s="143"/>
      <c r="Q19" s="143"/>
      <c r="R19" s="143"/>
      <c r="S19" s="123"/>
      <c r="T19" s="63"/>
      <c r="U19" s="63"/>
      <c r="V19" s="63"/>
      <c r="W19" s="63"/>
      <c r="X19" s="63"/>
      <c r="Y19" s="63"/>
      <c r="Z19" s="63"/>
    </row>
    <row r="20" spans="1:26" s="34" customFormat="1" ht="19" customHeight="1">
      <c r="A20" s="34" t="s">
        <v>19</v>
      </c>
      <c r="B20" s="72">
        <v>10</v>
      </c>
      <c r="C20" s="73" t="s">
        <v>13</v>
      </c>
      <c r="D20" s="58">
        <v>6</v>
      </c>
      <c r="E20" s="103" t="s">
        <v>13</v>
      </c>
      <c r="F20" s="72" t="s">
        <v>13</v>
      </c>
      <c r="G20" s="125" t="s">
        <v>13</v>
      </c>
      <c r="H20" s="132" t="s">
        <v>13</v>
      </c>
      <c r="I20" s="152" t="s">
        <v>13</v>
      </c>
      <c r="J20" s="60" t="s">
        <v>13</v>
      </c>
      <c r="L20" s="34">
        <f t="shared" si="1"/>
        <v>16</v>
      </c>
      <c r="M20" s="64">
        <v>16</v>
      </c>
      <c r="N20" s="68"/>
      <c r="O20" s="143"/>
      <c r="P20" s="143"/>
      <c r="Q20" s="143"/>
      <c r="R20" s="143"/>
      <c r="S20" s="149"/>
      <c r="T20" s="63"/>
      <c r="U20" s="63"/>
      <c r="V20" s="63"/>
      <c r="W20" s="63"/>
      <c r="X20" s="63"/>
      <c r="Y20" s="63"/>
      <c r="Z20" s="63"/>
    </row>
    <row r="21" spans="1:26" s="34" customFormat="1" ht="21">
      <c r="A21" s="34" t="s">
        <v>67</v>
      </c>
      <c r="B21" s="72" t="s">
        <v>13</v>
      </c>
      <c r="C21" s="73">
        <v>9</v>
      </c>
      <c r="D21" s="58">
        <v>8</v>
      </c>
      <c r="E21" s="103" t="s">
        <v>13</v>
      </c>
      <c r="F21" s="72" t="s">
        <v>13</v>
      </c>
      <c r="G21" s="125" t="s">
        <v>13</v>
      </c>
      <c r="H21" s="132" t="s">
        <v>13</v>
      </c>
      <c r="I21" s="152" t="s">
        <v>13</v>
      </c>
      <c r="J21" s="60" t="s">
        <v>13</v>
      </c>
      <c r="L21" s="34">
        <f>SUM(B21:J21)</f>
        <v>17</v>
      </c>
      <c r="M21" s="64">
        <v>17</v>
      </c>
      <c r="N21" s="68"/>
      <c r="O21" s="143"/>
      <c r="P21" s="143"/>
      <c r="Q21" s="143"/>
      <c r="R21" s="143"/>
      <c r="S21" s="149"/>
      <c r="T21" s="63"/>
      <c r="U21" s="63"/>
      <c r="V21" s="63"/>
      <c r="W21" s="63"/>
      <c r="X21" s="63"/>
      <c r="Y21" s="63"/>
      <c r="Z21" s="63"/>
    </row>
    <row r="22" spans="1:26" s="34" customFormat="1" ht="21">
      <c r="A22" s="34" t="s">
        <v>20</v>
      </c>
      <c r="B22" s="72">
        <v>20</v>
      </c>
      <c r="C22" s="73">
        <v>9</v>
      </c>
      <c r="D22" s="58">
        <v>25</v>
      </c>
      <c r="E22" s="103" t="s">
        <v>13</v>
      </c>
      <c r="F22" s="72">
        <v>29</v>
      </c>
      <c r="G22" s="125">
        <v>9</v>
      </c>
      <c r="H22" s="132" t="s">
        <v>13</v>
      </c>
      <c r="I22" s="152" t="s">
        <v>13</v>
      </c>
      <c r="J22" s="60">
        <v>8</v>
      </c>
      <c r="L22" s="56">
        <f t="shared" si="1"/>
        <v>100</v>
      </c>
      <c r="M22" s="64">
        <v>100</v>
      </c>
      <c r="N22" s="68"/>
      <c r="O22" s="143"/>
      <c r="P22" s="143"/>
      <c r="Q22" s="143"/>
      <c r="R22" s="143"/>
      <c r="S22" s="63"/>
      <c r="T22" s="63"/>
      <c r="U22" s="63"/>
      <c r="V22" s="63"/>
      <c r="W22" s="63"/>
      <c r="X22" s="63"/>
      <c r="Y22" s="63"/>
      <c r="Z22" s="63"/>
    </row>
    <row r="23" spans="1:26" s="34" customFormat="1" ht="21">
      <c r="A23" s="34" t="s">
        <v>48</v>
      </c>
      <c r="B23" s="72">
        <v>10</v>
      </c>
      <c r="C23" s="73">
        <v>9</v>
      </c>
      <c r="D23" s="58">
        <v>10</v>
      </c>
      <c r="E23" s="103" t="s">
        <v>13</v>
      </c>
      <c r="F23" s="72" t="s">
        <v>13</v>
      </c>
      <c r="G23" s="125" t="s">
        <v>13</v>
      </c>
      <c r="H23" s="132" t="s">
        <v>13</v>
      </c>
      <c r="I23" s="152" t="s">
        <v>13</v>
      </c>
      <c r="J23" s="60" t="s">
        <v>13</v>
      </c>
      <c r="L23" s="34">
        <f t="shared" si="1"/>
        <v>29</v>
      </c>
      <c r="M23" s="64">
        <v>29</v>
      </c>
      <c r="N23" s="68"/>
      <c r="O23" s="143"/>
      <c r="P23" s="143"/>
      <c r="Q23" s="143"/>
      <c r="R23" s="143"/>
      <c r="S23" s="63"/>
      <c r="T23" s="63"/>
      <c r="U23" s="63"/>
      <c r="V23" s="63"/>
      <c r="W23" s="63"/>
      <c r="X23" s="63"/>
      <c r="Y23" s="63"/>
      <c r="Z23" s="63"/>
    </row>
    <row r="24" spans="1:26" s="34" customFormat="1" ht="19">
      <c r="A24" s="34" t="s">
        <v>35</v>
      </c>
      <c r="B24" s="72">
        <v>10</v>
      </c>
      <c r="C24" s="73">
        <v>7</v>
      </c>
      <c r="D24" s="58" t="s">
        <v>13</v>
      </c>
      <c r="E24" s="103" t="s">
        <v>13</v>
      </c>
      <c r="F24" s="72" t="s">
        <v>13</v>
      </c>
      <c r="G24" s="125" t="s">
        <v>13</v>
      </c>
      <c r="H24" s="132" t="s">
        <v>13</v>
      </c>
      <c r="I24" s="152" t="s">
        <v>13</v>
      </c>
      <c r="J24" s="60" t="s">
        <v>13</v>
      </c>
      <c r="L24" s="34">
        <f t="shared" si="1"/>
        <v>17</v>
      </c>
      <c r="M24" s="64">
        <v>17</v>
      </c>
      <c r="N24" s="68"/>
      <c r="O24" s="117"/>
      <c r="P24" s="117"/>
      <c r="Q24" s="68"/>
      <c r="R24" s="68"/>
      <c r="S24" s="63"/>
      <c r="T24" s="63"/>
      <c r="U24" s="63"/>
      <c r="V24" s="63"/>
      <c r="W24" s="63"/>
      <c r="X24" s="63"/>
      <c r="Y24" s="63"/>
      <c r="Z24" s="63"/>
    </row>
    <row r="25" spans="1:26" s="34" customFormat="1" ht="19">
      <c r="A25" s="34" t="s">
        <v>116</v>
      </c>
      <c r="B25" s="72" t="s">
        <v>13</v>
      </c>
      <c r="C25" s="73" t="s">
        <v>13</v>
      </c>
      <c r="D25" s="58">
        <v>6</v>
      </c>
      <c r="E25" s="103" t="s">
        <v>13</v>
      </c>
      <c r="F25" s="72" t="s">
        <v>13</v>
      </c>
      <c r="G25" s="125" t="s">
        <v>13</v>
      </c>
      <c r="H25" s="132" t="s">
        <v>13</v>
      </c>
      <c r="I25" s="152">
        <v>9</v>
      </c>
      <c r="J25" s="60">
        <v>6</v>
      </c>
      <c r="L25" s="34">
        <f>SUM(B25:J25)</f>
        <v>21</v>
      </c>
      <c r="M25" s="64">
        <v>21</v>
      </c>
      <c r="N25" s="93"/>
      <c r="O25" s="117"/>
      <c r="P25" s="117"/>
      <c r="Q25" s="68"/>
      <c r="R25" s="68"/>
      <c r="S25" s="63"/>
      <c r="T25" s="95"/>
      <c r="U25" s="95"/>
      <c r="V25" s="95"/>
      <c r="W25" s="95"/>
      <c r="X25" s="95"/>
      <c r="Y25" s="95"/>
      <c r="Z25" s="95"/>
    </row>
    <row r="26" spans="1:26" s="34" customFormat="1" ht="19">
      <c r="A26" s="34" t="s">
        <v>132</v>
      </c>
      <c r="B26" s="72" t="s">
        <v>13</v>
      </c>
      <c r="C26" s="73" t="s">
        <v>13</v>
      </c>
      <c r="D26" s="58" t="s">
        <v>13</v>
      </c>
      <c r="E26" s="103" t="s">
        <v>13</v>
      </c>
      <c r="F26" s="72">
        <v>10</v>
      </c>
      <c r="G26" s="125" t="s">
        <v>13</v>
      </c>
      <c r="H26" s="132" t="s">
        <v>13</v>
      </c>
      <c r="I26" s="152">
        <v>8</v>
      </c>
      <c r="J26" s="60" t="s">
        <v>13</v>
      </c>
      <c r="L26" s="34">
        <f>SUM(B26:J26)</f>
        <v>18</v>
      </c>
      <c r="M26" s="64">
        <v>18</v>
      </c>
      <c r="N26" s="109"/>
      <c r="O26" s="68"/>
      <c r="P26" s="63"/>
      <c r="Q26" s="68"/>
      <c r="R26" s="68"/>
      <c r="S26" s="63"/>
      <c r="T26" s="110"/>
      <c r="U26" s="110"/>
      <c r="V26" s="110"/>
      <c r="W26" s="110"/>
      <c r="X26" s="110"/>
      <c r="Y26" s="110"/>
      <c r="Z26" s="110"/>
    </row>
    <row r="27" spans="1:26" s="34" customFormat="1" ht="19">
      <c r="A27" s="34" t="s">
        <v>62</v>
      </c>
      <c r="B27" s="72" t="s">
        <v>13</v>
      </c>
      <c r="C27" s="73">
        <v>35</v>
      </c>
      <c r="D27" s="58" t="s">
        <v>13</v>
      </c>
      <c r="E27" s="103" t="s">
        <v>13</v>
      </c>
      <c r="F27" s="72" t="s">
        <v>13</v>
      </c>
      <c r="G27" s="125" t="s">
        <v>13</v>
      </c>
      <c r="H27" s="132" t="s">
        <v>13</v>
      </c>
      <c r="I27" s="152" t="s">
        <v>13</v>
      </c>
      <c r="J27" s="60">
        <v>25</v>
      </c>
      <c r="L27" s="56">
        <f>SUM(B27:J27)</f>
        <v>60</v>
      </c>
      <c r="M27" s="64">
        <v>60</v>
      </c>
      <c r="N27" s="68"/>
      <c r="O27" s="68"/>
      <c r="P27" s="63"/>
      <c r="Q27" s="68"/>
      <c r="R27" s="68"/>
      <c r="S27" s="63"/>
      <c r="T27" s="63"/>
      <c r="U27" s="63"/>
      <c r="V27" s="63"/>
      <c r="W27" s="63"/>
      <c r="X27" s="63"/>
      <c r="Y27" s="63"/>
      <c r="Z27" s="63"/>
    </row>
    <row r="28" spans="1:26" s="34" customFormat="1" ht="19">
      <c r="A28" s="34" t="s">
        <v>15</v>
      </c>
      <c r="B28" s="72">
        <v>9</v>
      </c>
      <c r="C28" s="73" t="s">
        <v>13</v>
      </c>
      <c r="D28" s="58">
        <v>8</v>
      </c>
      <c r="E28" s="103" t="s">
        <v>13</v>
      </c>
      <c r="F28" s="72" t="s">
        <v>13</v>
      </c>
      <c r="G28" s="125" t="s">
        <v>13</v>
      </c>
      <c r="H28" s="132" t="s">
        <v>13</v>
      </c>
      <c r="I28" s="152">
        <v>10</v>
      </c>
      <c r="J28" s="60" t="s">
        <v>13</v>
      </c>
      <c r="L28" s="34">
        <f t="shared" si="1"/>
        <v>27</v>
      </c>
      <c r="M28" s="64">
        <v>27</v>
      </c>
      <c r="N28" s="63"/>
      <c r="O28" s="93"/>
      <c r="P28" s="95"/>
      <c r="Q28" s="93"/>
      <c r="R28" s="93"/>
      <c r="S28" s="95"/>
      <c r="T28" s="63"/>
      <c r="U28" s="63"/>
      <c r="V28" s="63"/>
      <c r="W28" s="63"/>
      <c r="X28" s="63"/>
      <c r="Y28" s="63"/>
      <c r="Z28" s="63"/>
    </row>
    <row r="29" spans="1:26" s="34" customFormat="1" ht="19">
      <c r="A29" s="34" t="s">
        <v>138</v>
      </c>
      <c r="B29" s="72" t="s">
        <v>13</v>
      </c>
      <c r="C29" s="73" t="s">
        <v>13</v>
      </c>
      <c r="D29" s="58" t="s">
        <v>13</v>
      </c>
      <c r="E29" s="103" t="s">
        <v>13</v>
      </c>
      <c r="F29" s="72" t="s">
        <v>13</v>
      </c>
      <c r="G29" s="125">
        <v>8</v>
      </c>
      <c r="H29" s="132" t="s">
        <v>13</v>
      </c>
      <c r="I29" s="152" t="s">
        <v>13</v>
      </c>
      <c r="J29" s="60" t="s">
        <v>13</v>
      </c>
      <c r="L29" s="34">
        <f>SUM(B29:J29)</f>
        <v>8</v>
      </c>
      <c r="M29" s="64">
        <v>8</v>
      </c>
      <c r="N29" s="119"/>
      <c r="O29" s="109"/>
      <c r="P29" s="110"/>
      <c r="Q29" s="109"/>
      <c r="R29" s="109"/>
      <c r="S29" s="110"/>
      <c r="T29" s="119"/>
      <c r="U29" s="119"/>
      <c r="V29" s="119"/>
      <c r="W29" s="119"/>
      <c r="X29" s="119"/>
      <c r="Y29" s="119"/>
      <c r="Z29" s="119"/>
    </row>
    <row r="30" spans="1:26" s="34" customFormat="1" ht="19">
      <c r="A30" s="34" t="s">
        <v>142</v>
      </c>
      <c r="B30" s="72" t="s">
        <v>13</v>
      </c>
      <c r="C30" s="73" t="s">
        <v>13</v>
      </c>
      <c r="D30" s="58" t="s">
        <v>13</v>
      </c>
      <c r="E30" s="103" t="s">
        <v>13</v>
      </c>
      <c r="F30" s="72" t="s">
        <v>13</v>
      </c>
      <c r="G30" s="125">
        <v>9</v>
      </c>
      <c r="H30" s="132" t="s">
        <v>13</v>
      </c>
      <c r="I30" s="152" t="s">
        <v>13</v>
      </c>
      <c r="J30" s="60" t="s">
        <v>13</v>
      </c>
      <c r="L30" s="34">
        <f>SUM(B30:J30)</f>
        <v>9</v>
      </c>
      <c r="M30" s="64">
        <v>9</v>
      </c>
      <c r="N30" s="119"/>
      <c r="O30" s="68"/>
      <c r="P30" s="63"/>
      <c r="Q30" s="68"/>
      <c r="R30" s="68"/>
      <c r="S30" s="63"/>
      <c r="T30" s="119"/>
      <c r="U30" s="119"/>
      <c r="V30" s="119"/>
      <c r="W30" s="119"/>
      <c r="X30" s="119"/>
      <c r="Y30" s="119"/>
      <c r="Z30" s="119"/>
    </row>
    <row r="31" spans="1:26" s="34" customFormat="1" ht="19">
      <c r="A31" s="34" t="s">
        <v>80</v>
      </c>
      <c r="B31" s="72" t="s">
        <v>13</v>
      </c>
      <c r="C31" s="73">
        <v>10</v>
      </c>
      <c r="D31" s="58" t="s">
        <v>13</v>
      </c>
      <c r="E31" s="103" t="s">
        <v>13</v>
      </c>
      <c r="F31" s="72" t="s">
        <v>13</v>
      </c>
      <c r="G31" s="125" t="s">
        <v>13</v>
      </c>
      <c r="H31" s="132">
        <v>10</v>
      </c>
      <c r="I31" s="152" t="s">
        <v>13</v>
      </c>
      <c r="J31" s="60">
        <v>10</v>
      </c>
      <c r="L31" s="34">
        <f>SUM(B31:J31)</f>
        <v>30</v>
      </c>
      <c r="M31" s="64">
        <v>30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s="34" customFormat="1" ht="19">
      <c r="A32" s="34" t="s">
        <v>49</v>
      </c>
      <c r="B32" s="72">
        <v>9</v>
      </c>
      <c r="C32" s="73">
        <v>7</v>
      </c>
      <c r="D32" s="58">
        <v>10</v>
      </c>
      <c r="E32" s="103" t="s">
        <v>13</v>
      </c>
      <c r="F32" s="72" t="s">
        <v>13</v>
      </c>
      <c r="G32" s="125" t="s">
        <v>13</v>
      </c>
      <c r="H32" s="132" t="s">
        <v>13</v>
      </c>
      <c r="I32" s="152" t="s">
        <v>13</v>
      </c>
      <c r="J32" s="60">
        <v>10</v>
      </c>
      <c r="L32" s="34">
        <f t="shared" si="1"/>
        <v>36</v>
      </c>
      <c r="M32" s="64">
        <v>36</v>
      </c>
      <c r="N32" s="63"/>
      <c r="O32" s="119"/>
      <c r="P32" s="119"/>
      <c r="Q32" s="119"/>
      <c r="R32" s="119"/>
      <c r="S32" s="119"/>
      <c r="T32" s="63"/>
      <c r="U32" s="63"/>
      <c r="V32" s="63"/>
      <c r="W32" s="63"/>
      <c r="X32" s="63"/>
      <c r="Y32" s="63"/>
      <c r="Z32" s="63"/>
    </row>
    <row r="33" spans="1:26" s="34" customFormat="1" ht="19">
      <c r="A33" s="34" t="s">
        <v>160</v>
      </c>
      <c r="B33" s="72" t="s">
        <v>13</v>
      </c>
      <c r="C33" s="73" t="s">
        <v>13</v>
      </c>
      <c r="D33" s="58" t="s">
        <v>13</v>
      </c>
      <c r="E33" s="103" t="s">
        <v>13</v>
      </c>
      <c r="F33" s="72" t="s">
        <v>13</v>
      </c>
      <c r="G33" s="125" t="s">
        <v>13</v>
      </c>
      <c r="H33" s="132" t="s">
        <v>13</v>
      </c>
      <c r="I33" s="152">
        <v>8</v>
      </c>
      <c r="J33" s="60" t="s">
        <v>13</v>
      </c>
      <c r="L33" s="34">
        <f>SUM(B33:J33)</f>
        <v>8</v>
      </c>
      <c r="M33" s="64">
        <v>8</v>
      </c>
      <c r="N33" s="149"/>
      <c r="O33" s="119"/>
      <c r="P33" s="119"/>
      <c r="Q33" s="119"/>
      <c r="R33" s="119"/>
      <c r="S33" s="119"/>
      <c r="T33" s="149"/>
      <c r="U33" s="149"/>
      <c r="V33" s="149"/>
      <c r="W33" s="149"/>
      <c r="X33" s="149"/>
      <c r="Y33" s="149"/>
      <c r="Z33" s="149"/>
    </row>
    <row r="34" spans="1:26" s="34" customFormat="1" ht="19">
      <c r="A34" s="34" t="s">
        <v>117</v>
      </c>
      <c r="B34" s="72" t="s">
        <v>13</v>
      </c>
      <c r="C34" s="73" t="s">
        <v>13</v>
      </c>
      <c r="D34" s="58">
        <v>7</v>
      </c>
      <c r="E34" s="103" t="s">
        <v>13</v>
      </c>
      <c r="F34" s="72" t="s">
        <v>13</v>
      </c>
      <c r="G34" s="125" t="s">
        <v>13</v>
      </c>
      <c r="H34" s="132" t="s">
        <v>13</v>
      </c>
      <c r="I34" s="152" t="s">
        <v>13</v>
      </c>
      <c r="J34" s="60" t="s">
        <v>13</v>
      </c>
      <c r="L34" s="34">
        <f>SUM(B34:J34)</f>
        <v>7</v>
      </c>
      <c r="M34" s="64">
        <v>7</v>
      </c>
      <c r="N34" s="95"/>
      <c r="O34" s="63"/>
      <c r="P34" s="63"/>
      <c r="Q34" s="63"/>
      <c r="R34" s="63"/>
      <c r="S34" s="63"/>
      <c r="T34" s="95"/>
      <c r="U34" s="95"/>
      <c r="V34" s="95"/>
      <c r="W34" s="95"/>
      <c r="X34" s="95"/>
      <c r="Y34" s="95"/>
      <c r="Z34" s="95"/>
    </row>
    <row r="35" spans="1:26" s="34" customFormat="1" ht="19">
      <c r="A35" s="34" t="s">
        <v>16</v>
      </c>
      <c r="B35" s="72">
        <v>20</v>
      </c>
      <c r="C35" s="73" t="s">
        <v>13</v>
      </c>
      <c r="D35" s="58">
        <v>10</v>
      </c>
      <c r="E35" s="103" t="s">
        <v>13</v>
      </c>
      <c r="F35" s="72" t="s">
        <v>13</v>
      </c>
      <c r="G35" s="125" t="s">
        <v>13</v>
      </c>
      <c r="H35" s="132" t="s">
        <v>13</v>
      </c>
      <c r="I35" s="152" t="s">
        <v>13</v>
      </c>
      <c r="J35" s="60" t="s">
        <v>13</v>
      </c>
      <c r="L35" s="34">
        <f t="shared" si="1"/>
        <v>30</v>
      </c>
      <c r="M35" s="64">
        <v>30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s="34" customFormat="1" ht="19">
      <c r="A36" s="34" t="s">
        <v>81</v>
      </c>
      <c r="B36" s="72" t="s">
        <v>13</v>
      </c>
      <c r="C36" s="73">
        <v>10</v>
      </c>
      <c r="D36" s="58" t="s">
        <v>13</v>
      </c>
      <c r="E36" s="103" t="s">
        <v>13</v>
      </c>
      <c r="F36" s="72" t="s">
        <v>13</v>
      </c>
      <c r="G36" s="125" t="s">
        <v>13</v>
      </c>
      <c r="H36" s="132">
        <v>20</v>
      </c>
      <c r="I36" s="152">
        <v>10</v>
      </c>
      <c r="J36" s="60" t="s">
        <v>13</v>
      </c>
      <c r="L36" s="34">
        <f>SUM(B36:J36)</f>
        <v>40</v>
      </c>
      <c r="M36" s="64">
        <v>40</v>
      </c>
      <c r="N36" s="63"/>
      <c r="O36" s="149"/>
      <c r="P36" s="149"/>
      <c r="Q36" s="149"/>
      <c r="R36" s="149"/>
      <c r="S36" s="149"/>
      <c r="T36" s="63"/>
      <c r="U36" s="63"/>
      <c r="V36" s="63"/>
      <c r="W36" s="63"/>
      <c r="X36" s="63"/>
      <c r="Y36" s="63"/>
      <c r="Z36" s="63"/>
    </row>
    <row r="37" spans="1:26" s="34" customFormat="1" ht="19">
      <c r="A37" s="34" t="s">
        <v>17</v>
      </c>
      <c r="B37" s="72">
        <v>10</v>
      </c>
      <c r="C37" s="73">
        <v>9</v>
      </c>
      <c r="D37" s="58">
        <v>8</v>
      </c>
      <c r="E37" s="103">
        <v>9</v>
      </c>
      <c r="F37" s="72">
        <v>6</v>
      </c>
      <c r="G37" s="125">
        <v>10</v>
      </c>
      <c r="H37" s="132">
        <v>10</v>
      </c>
      <c r="I37" s="152">
        <v>10</v>
      </c>
      <c r="J37" s="60">
        <v>8</v>
      </c>
      <c r="L37" s="34">
        <f t="shared" si="1"/>
        <v>80</v>
      </c>
      <c r="M37" s="64">
        <f>SUM(B37,G37,H37,I37,E37,C37)</f>
        <v>58</v>
      </c>
      <c r="N37" s="63"/>
      <c r="O37" s="95"/>
      <c r="P37" s="95"/>
      <c r="Q37" s="95"/>
      <c r="R37" s="95"/>
      <c r="S37" s="95"/>
      <c r="T37" s="63"/>
      <c r="U37" s="63"/>
      <c r="V37" s="63"/>
      <c r="W37" s="63"/>
      <c r="X37" s="63"/>
      <c r="Y37" s="63"/>
      <c r="Z37" s="63"/>
    </row>
    <row r="38" spans="1:26" s="34" customFormat="1" ht="19">
      <c r="A38" s="34" t="s">
        <v>36</v>
      </c>
      <c r="B38" s="72">
        <v>9</v>
      </c>
      <c r="C38" s="73">
        <v>9</v>
      </c>
      <c r="D38" s="58">
        <v>10</v>
      </c>
      <c r="E38" s="103" t="s">
        <v>13</v>
      </c>
      <c r="F38" s="72">
        <v>9</v>
      </c>
      <c r="G38" s="125" t="s">
        <v>13</v>
      </c>
      <c r="H38" s="132" t="s">
        <v>13</v>
      </c>
      <c r="I38" s="152">
        <v>10</v>
      </c>
      <c r="J38" s="60" t="s">
        <v>13</v>
      </c>
      <c r="L38" s="34">
        <f t="shared" si="1"/>
        <v>47</v>
      </c>
      <c r="M38" s="64">
        <v>47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s="34" customFormat="1" ht="19">
      <c r="A39" s="34" t="s">
        <v>21</v>
      </c>
      <c r="B39" s="72">
        <v>10</v>
      </c>
      <c r="C39" s="73" t="s">
        <v>13</v>
      </c>
      <c r="D39" s="58">
        <v>10</v>
      </c>
      <c r="E39" s="103">
        <v>25</v>
      </c>
      <c r="F39" s="72">
        <v>8</v>
      </c>
      <c r="G39" s="125" t="s">
        <v>13</v>
      </c>
      <c r="H39" s="132">
        <v>10</v>
      </c>
      <c r="I39" s="152">
        <v>10</v>
      </c>
      <c r="J39" s="60">
        <v>10</v>
      </c>
      <c r="L39" s="34">
        <f t="shared" si="1"/>
        <v>83</v>
      </c>
      <c r="M39" s="64">
        <f>SUM(B39,D39,E39,H39,I39,J39)</f>
        <v>75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s="34" customFormat="1" ht="19">
      <c r="A40" s="34" t="s">
        <v>22</v>
      </c>
      <c r="B40" s="72">
        <v>8</v>
      </c>
      <c r="C40" s="73" t="s">
        <v>13</v>
      </c>
      <c r="D40" s="58">
        <v>9</v>
      </c>
      <c r="E40" s="103">
        <v>10</v>
      </c>
      <c r="F40" s="72">
        <v>10</v>
      </c>
      <c r="G40" s="125" t="s">
        <v>13</v>
      </c>
      <c r="H40" s="132">
        <v>20</v>
      </c>
      <c r="I40" s="152">
        <v>9</v>
      </c>
      <c r="J40" s="60">
        <v>10</v>
      </c>
      <c r="L40" s="34">
        <f t="shared" si="1"/>
        <v>76</v>
      </c>
      <c r="M40" s="64">
        <f>SUM(H40,J40,F40,E40,D40,I40)</f>
        <v>68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s="34" customFormat="1" ht="19">
      <c r="A41" s="34" t="s">
        <v>37</v>
      </c>
      <c r="B41" s="72">
        <v>20</v>
      </c>
      <c r="C41" s="73">
        <v>8</v>
      </c>
      <c r="D41" s="58" t="s">
        <v>13</v>
      </c>
      <c r="E41" s="103" t="s">
        <v>13</v>
      </c>
      <c r="F41" s="72">
        <v>10</v>
      </c>
      <c r="G41" s="125" t="s">
        <v>13</v>
      </c>
      <c r="H41" s="132" t="s">
        <v>13</v>
      </c>
      <c r="I41" s="152">
        <v>7</v>
      </c>
      <c r="J41" s="60" t="s">
        <v>13</v>
      </c>
      <c r="L41" s="34">
        <f t="shared" si="1"/>
        <v>45</v>
      </c>
      <c r="M41" s="64">
        <v>45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s="34" customFormat="1" ht="19">
      <c r="A42" s="34" t="s">
        <v>82</v>
      </c>
      <c r="B42" s="72" t="s">
        <v>13</v>
      </c>
      <c r="C42" s="73">
        <v>20</v>
      </c>
      <c r="D42" s="58">
        <v>20</v>
      </c>
      <c r="E42" s="103" t="s">
        <v>13</v>
      </c>
      <c r="F42" s="72" t="s">
        <v>13</v>
      </c>
      <c r="G42" s="125" t="s">
        <v>13</v>
      </c>
      <c r="H42" s="132">
        <v>9</v>
      </c>
      <c r="I42" s="152">
        <v>10</v>
      </c>
      <c r="J42" s="60" t="s">
        <v>13</v>
      </c>
      <c r="L42" s="34">
        <f>SUM(B42:J42)</f>
        <v>59</v>
      </c>
      <c r="M42" s="64">
        <v>59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s="34" customFormat="1" ht="19">
      <c r="A43" s="34" t="s">
        <v>83</v>
      </c>
      <c r="B43" s="72" t="s">
        <v>13</v>
      </c>
      <c r="C43" s="73">
        <v>8</v>
      </c>
      <c r="D43" s="58">
        <v>9</v>
      </c>
      <c r="E43" s="103" t="s">
        <v>13</v>
      </c>
      <c r="F43" s="72" t="s">
        <v>13</v>
      </c>
      <c r="G43" s="125" t="s">
        <v>13</v>
      </c>
      <c r="H43" s="132">
        <v>8</v>
      </c>
      <c r="I43" s="152" t="s">
        <v>13</v>
      </c>
      <c r="J43" s="60" t="s">
        <v>13</v>
      </c>
      <c r="L43" s="34">
        <f>SUM(B43:J43)</f>
        <v>25</v>
      </c>
      <c r="M43" s="64">
        <v>25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s="34" customFormat="1" ht="19">
      <c r="A44" s="34" t="s">
        <v>68</v>
      </c>
      <c r="B44" s="72" t="s">
        <v>13</v>
      </c>
      <c r="C44" s="73">
        <v>8</v>
      </c>
      <c r="D44" s="58">
        <v>10</v>
      </c>
      <c r="E44" s="103" t="s">
        <v>13</v>
      </c>
      <c r="F44" s="72" t="s">
        <v>13</v>
      </c>
      <c r="G44" s="125" t="s">
        <v>13</v>
      </c>
      <c r="H44" s="132" t="s">
        <v>13</v>
      </c>
      <c r="I44" s="152">
        <v>10</v>
      </c>
      <c r="J44" s="60" t="s">
        <v>13</v>
      </c>
      <c r="L44" s="34">
        <f>SUM(B44:J44)</f>
        <v>28</v>
      </c>
      <c r="M44" s="64">
        <v>28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s="34" customFormat="1" ht="19">
      <c r="A45" s="34" t="s">
        <v>84</v>
      </c>
      <c r="B45" s="72" t="s">
        <v>13</v>
      </c>
      <c r="C45" s="73">
        <v>5</v>
      </c>
      <c r="D45" s="58">
        <v>8</v>
      </c>
      <c r="E45" s="103" t="s">
        <v>13</v>
      </c>
      <c r="F45" s="72" t="s">
        <v>13</v>
      </c>
      <c r="G45" s="125" t="s">
        <v>13</v>
      </c>
      <c r="H45" s="132" t="s">
        <v>13</v>
      </c>
      <c r="I45" s="152" t="s">
        <v>13</v>
      </c>
      <c r="J45" s="60" t="s">
        <v>13</v>
      </c>
      <c r="L45" s="34">
        <f>SUM(B45:J45)</f>
        <v>13</v>
      </c>
      <c r="M45" s="64">
        <v>13</v>
      </c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s="34" customFormat="1" ht="19">
      <c r="A46" s="34" t="s">
        <v>165</v>
      </c>
      <c r="B46" s="72" t="s">
        <v>13</v>
      </c>
      <c r="C46" s="73" t="s">
        <v>13</v>
      </c>
      <c r="D46" s="58" t="s">
        <v>13</v>
      </c>
      <c r="E46" s="103" t="s">
        <v>13</v>
      </c>
      <c r="F46" s="72" t="s">
        <v>13</v>
      </c>
      <c r="G46" s="125" t="s">
        <v>13</v>
      </c>
      <c r="H46" s="132" t="s">
        <v>13</v>
      </c>
      <c r="I46" s="152">
        <v>8</v>
      </c>
      <c r="J46" s="60" t="s">
        <v>13</v>
      </c>
      <c r="L46" s="34">
        <f>SUM(B46:J46)</f>
        <v>8</v>
      </c>
      <c r="M46" s="64">
        <v>8</v>
      </c>
      <c r="N46" s="149"/>
      <c r="O46" s="63"/>
      <c r="P46" s="63"/>
      <c r="Q46" s="63"/>
      <c r="R46" s="63"/>
      <c r="S46" s="63"/>
      <c r="T46" s="149"/>
      <c r="U46" s="149"/>
      <c r="V46" s="149"/>
      <c r="W46" s="149"/>
      <c r="X46" s="149"/>
      <c r="Y46" s="149"/>
      <c r="Z46" s="149"/>
    </row>
    <row r="47" spans="1:26" s="34" customFormat="1" ht="19">
      <c r="A47" s="34" t="s">
        <v>32</v>
      </c>
      <c r="B47" s="72">
        <v>8</v>
      </c>
      <c r="C47" s="73">
        <v>9</v>
      </c>
      <c r="D47" s="58" t="s">
        <v>13</v>
      </c>
      <c r="E47" s="103" t="s">
        <v>13</v>
      </c>
      <c r="F47" s="72">
        <v>9</v>
      </c>
      <c r="G47" s="125" t="s">
        <v>13</v>
      </c>
      <c r="H47" s="132">
        <v>10</v>
      </c>
      <c r="I47" s="152">
        <v>20</v>
      </c>
      <c r="J47" s="60" t="s">
        <v>13</v>
      </c>
      <c r="L47" s="34">
        <f t="shared" si="1"/>
        <v>56</v>
      </c>
      <c r="M47" s="64">
        <v>56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s="34" customFormat="1" ht="19">
      <c r="A48" s="34" t="s">
        <v>50</v>
      </c>
      <c r="B48" s="72">
        <v>8</v>
      </c>
      <c r="C48" s="73">
        <v>9</v>
      </c>
      <c r="D48" s="58" t="s">
        <v>13</v>
      </c>
      <c r="E48" s="103" t="s">
        <v>13</v>
      </c>
      <c r="F48" s="72">
        <v>9</v>
      </c>
      <c r="G48" s="125" t="s">
        <v>13</v>
      </c>
      <c r="H48" s="132">
        <v>10</v>
      </c>
      <c r="I48" s="152">
        <v>8</v>
      </c>
      <c r="J48" s="60" t="s">
        <v>13</v>
      </c>
      <c r="L48" s="34">
        <f t="shared" si="1"/>
        <v>44</v>
      </c>
      <c r="M48" s="64">
        <v>44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s="34" customFormat="1" ht="19">
      <c r="A49" s="34" t="s">
        <v>171</v>
      </c>
      <c r="B49" s="72" t="s">
        <v>13</v>
      </c>
      <c r="C49" s="73" t="s">
        <v>13</v>
      </c>
      <c r="D49" s="58" t="s">
        <v>13</v>
      </c>
      <c r="E49" s="103" t="s">
        <v>13</v>
      </c>
      <c r="F49" s="72" t="s">
        <v>13</v>
      </c>
      <c r="G49" s="125" t="s">
        <v>13</v>
      </c>
      <c r="H49" s="132" t="s">
        <v>13</v>
      </c>
      <c r="I49" s="152">
        <v>9</v>
      </c>
      <c r="J49" s="60" t="s">
        <v>13</v>
      </c>
      <c r="L49" s="34">
        <f>SUM(B49:J49)</f>
        <v>9</v>
      </c>
      <c r="M49" s="64">
        <v>9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</row>
    <row r="50" spans="1:26" s="34" customFormat="1" ht="19">
      <c r="A50" s="34" t="s">
        <v>118</v>
      </c>
      <c r="B50" s="72" t="s">
        <v>13</v>
      </c>
      <c r="C50" s="73" t="s">
        <v>13</v>
      </c>
      <c r="D50" s="58">
        <v>20</v>
      </c>
      <c r="E50" s="103" t="s">
        <v>13</v>
      </c>
      <c r="F50" s="72" t="s">
        <v>13</v>
      </c>
      <c r="G50" s="125" t="s">
        <v>13</v>
      </c>
      <c r="H50" s="132" t="s">
        <v>13</v>
      </c>
      <c r="I50" s="152" t="s">
        <v>13</v>
      </c>
      <c r="J50" s="60" t="s">
        <v>13</v>
      </c>
      <c r="L50" s="34">
        <f>SUM(B50:J50)</f>
        <v>20</v>
      </c>
      <c r="M50" s="81">
        <v>20</v>
      </c>
      <c r="N50" s="95"/>
      <c r="O50" s="63"/>
      <c r="P50" s="63"/>
      <c r="Q50" s="63"/>
      <c r="R50" s="63"/>
      <c r="S50" s="63"/>
      <c r="T50" s="95"/>
      <c r="U50" s="95"/>
      <c r="V50" s="95"/>
      <c r="W50" s="95"/>
      <c r="X50" s="95"/>
      <c r="Y50" s="95"/>
      <c r="Z50" s="95"/>
    </row>
    <row r="51" spans="1:26" s="34" customFormat="1" ht="19">
      <c r="A51" s="56" t="s">
        <v>8</v>
      </c>
      <c r="B51" s="72">
        <v>35</v>
      </c>
      <c r="C51" s="73">
        <v>40</v>
      </c>
      <c r="D51" s="58">
        <v>9</v>
      </c>
      <c r="E51" s="103">
        <v>55</v>
      </c>
      <c r="F51" s="72" t="s">
        <v>13</v>
      </c>
      <c r="G51" s="125" t="s">
        <v>13</v>
      </c>
      <c r="H51" s="132">
        <v>19</v>
      </c>
      <c r="I51" s="152" t="s">
        <v>13</v>
      </c>
      <c r="J51" s="60">
        <v>25</v>
      </c>
      <c r="L51" s="56">
        <f t="shared" si="1"/>
        <v>183</v>
      </c>
      <c r="M51" s="81">
        <f>SUM(B51:J51)</f>
        <v>183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s="34" customFormat="1" ht="19">
      <c r="A52" s="34" t="s">
        <v>38</v>
      </c>
      <c r="B52" s="72">
        <v>9</v>
      </c>
      <c r="C52" s="73">
        <v>10</v>
      </c>
      <c r="D52" s="58">
        <v>10</v>
      </c>
      <c r="E52" s="103">
        <v>10</v>
      </c>
      <c r="F52" s="72" t="s">
        <v>13</v>
      </c>
      <c r="G52" s="125">
        <v>10</v>
      </c>
      <c r="H52" s="132">
        <v>10</v>
      </c>
      <c r="I52" s="152">
        <v>9</v>
      </c>
      <c r="J52" s="60" t="s">
        <v>13</v>
      </c>
      <c r="L52" s="56">
        <f t="shared" si="1"/>
        <v>68</v>
      </c>
      <c r="M52" s="81">
        <f>SUM(H52,G52,E52,D52,C52,B52)</f>
        <v>59</v>
      </c>
      <c r="N52" s="63"/>
      <c r="O52" s="149"/>
      <c r="P52" s="149"/>
      <c r="Q52" s="149"/>
      <c r="R52" s="149"/>
      <c r="S52" s="149"/>
      <c r="T52" s="63"/>
      <c r="U52" s="63"/>
      <c r="V52" s="63"/>
      <c r="W52" s="63"/>
      <c r="X52" s="63"/>
      <c r="Y52" s="63"/>
      <c r="Z52" s="63"/>
    </row>
    <row r="53" spans="1:26" s="34" customFormat="1" ht="19">
      <c r="A53" s="34" t="s">
        <v>9</v>
      </c>
      <c r="B53" s="72">
        <v>50</v>
      </c>
      <c r="C53" s="73">
        <v>9</v>
      </c>
      <c r="D53" s="58">
        <v>10</v>
      </c>
      <c r="E53" s="103">
        <v>9</v>
      </c>
      <c r="F53" s="72" t="s">
        <v>13</v>
      </c>
      <c r="G53" s="125" t="s">
        <v>13</v>
      </c>
      <c r="H53" s="132">
        <v>20</v>
      </c>
      <c r="I53" s="152" t="s">
        <v>13</v>
      </c>
      <c r="J53" s="60" t="s">
        <v>13</v>
      </c>
      <c r="L53" s="56">
        <f t="shared" si="1"/>
        <v>98</v>
      </c>
      <c r="M53" s="81">
        <v>98</v>
      </c>
      <c r="N53" s="63"/>
      <c r="O53" s="95"/>
      <c r="P53" s="95"/>
      <c r="Q53" s="95"/>
      <c r="R53" s="95"/>
      <c r="S53" s="95"/>
      <c r="T53" s="63"/>
      <c r="U53" s="63"/>
      <c r="V53" s="63"/>
      <c r="W53" s="63"/>
      <c r="X53" s="63"/>
      <c r="Y53" s="63"/>
      <c r="Z53" s="63"/>
    </row>
    <row r="54" spans="1:26" s="34" customFormat="1" ht="19">
      <c r="A54" s="34" t="s">
        <v>143</v>
      </c>
      <c r="B54" s="72" t="s">
        <v>13</v>
      </c>
      <c r="C54" s="73" t="s">
        <v>13</v>
      </c>
      <c r="D54" s="58" t="s">
        <v>13</v>
      </c>
      <c r="E54" s="103" t="s">
        <v>13</v>
      </c>
      <c r="F54" s="72" t="s">
        <v>13</v>
      </c>
      <c r="G54" s="125">
        <v>10</v>
      </c>
      <c r="H54" s="132" t="s">
        <v>13</v>
      </c>
      <c r="I54" s="152">
        <v>9</v>
      </c>
      <c r="J54" s="60" t="s">
        <v>13</v>
      </c>
      <c r="L54" s="56">
        <f t="shared" ref="L54:L61" si="3">SUM(B54:J54)</f>
        <v>19</v>
      </c>
      <c r="M54" s="81">
        <v>19</v>
      </c>
      <c r="N54" s="119"/>
      <c r="O54" s="63"/>
      <c r="P54" s="63"/>
      <c r="Q54" s="63"/>
      <c r="R54" s="63"/>
      <c r="S54" s="63"/>
      <c r="T54" s="119"/>
      <c r="U54" s="119"/>
      <c r="V54" s="119"/>
      <c r="W54" s="119"/>
      <c r="X54" s="119"/>
      <c r="Y54" s="119"/>
      <c r="Z54" s="119"/>
    </row>
    <row r="55" spans="1:26" s="34" customFormat="1" ht="19">
      <c r="A55" s="34" t="s">
        <v>85</v>
      </c>
      <c r="B55" s="72" t="s">
        <v>13</v>
      </c>
      <c r="C55" s="73">
        <v>8</v>
      </c>
      <c r="D55" s="58">
        <v>10</v>
      </c>
      <c r="E55" s="103">
        <v>20</v>
      </c>
      <c r="F55" s="72" t="s">
        <v>13</v>
      </c>
      <c r="G55" s="125" t="s">
        <v>13</v>
      </c>
      <c r="H55" s="132" t="s">
        <v>13</v>
      </c>
      <c r="I55" s="152" t="s">
        <v>13</v>
      </c>
      <c r="J55" s="60" t="s">
        <v>13</v>
      </c>
      <c r="L55" s="56">
        <f t="shared" si="3"/>
        <v>38</v>
      </c>
      <c r="M55" s="81">
        <v>38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s="34" customFormat="1" ht="19">
      <c r="A56" s="34" t="s">
        <v>108</v>
      </c>
      <c r="B56" s="72" t="s">
        <v>13</v>
      </c>
      <c r="C56" s="73">
        <v>10</v>
      </c>
      <c r="D56" s="58">
        <v>10</v>
      </c>
      <c r="E56" s="103">
        <v>10</v>
      </c>
      <c r="F56" s="72" t="s">
        <v>13</v>
      </c>
      <c r="G56" s="125" t="s">
        <v>13</v>
      </c>
      <c r="H56" s="132" t="s">
        <v>13</v>
      </c>
      <c r="I56" s="152" t="s">
        <v>13</v>
      </c>
      <c r="J56" s="60" t="s">
        <v>13</v>
      </c>
      <c r="L56" s="56">
        <f t="shared" si="3"/>
        <v>30</v>
      </c>
      <c r="M56" s="81">
        <v>30</v>
      </c>
      <c r="N56" s="69"/>
      <c r="O56" s="63"/>
      <c r="P56" s="63"/>
      <c r="Q56" s="63"/>
      <c r="R56" s="63"/>
      <c r="S56" s="63"/>
      <c r="T56" s="69"/>
      <c r="U56" s="69"/>
      <c r="V56" s="69"/>
      <c r="W56" s="69"/>
      <c r="X56" s="69"/>
      <c r="Y56" s="69"/>
      <c r="Z56" s="69"/>
    </row>
    <row r="57" spans="1:26" s="34" customFormat="1" ht="19">
      <c r="A57" s="34" t="s">
        <v>74</v>
      </c>
      <c r="B57" s="72" t="s">
        <v>13</v>
      </c>
      <c r="C57" s="73">
        <v>10</v>
      </c>
      <c r="D57" s="58">
        <v>6</v>
      </c>
      <c r="E57" s="103">
        <v>9</v>
      </c>
      <c r="F57" s="72" t="s">
        <v>13</v>
      </c>
      <c r="G57" s="125" t="s">
        <v>13</v>
      </c>
      <c r="H57" s="132" t="s">
        <v>13</v>
      </c>
      <c r="I57" s="152">
        <v>10</v>
      </c>
      <c r="J57" s="60" t="s">
        <v>13</v>
      </c>
      <c r="L57" s="56">
        <f t="shared" si="3"/>
        <v>35</v>
      </c>
      <c r="M57" s="81">
        <v>35</v>
      </c>
      <c r="N57" s="63"/>
      <c r="O57" s="119"/>
      <c r="P57" s="119"/>
      <c r="Q57" s="119"/>
      <c r="R57" s="119"/>
      <c r="S57" s="119"/>
      <c r="T57" s="63"/>
      <c r="U57" s="63"/>
      <c r="V57" s="63"/>
      <c r="W57" s="63"/>
      <c r="X57" s="63"/>
      <c r="Y57" s="63"/>
      <c r="Z57" s="63"/>
    </row>
    <row r="58" spans="1:26" s="34" customFormat="1" ht="19">
      <c r="A58" s="34" t="s">
        <v>70</v>
      </c>
      <c r="B58" s="72" t="s">
        <v>13</v>
      </c>
      <c r="C58" s="73">
        <v>9</v>
      </c>
      <c r="D58" s="58" t="s">
        <v>13</v>
      </c>
      <c r="E58" s="103" t="s">
        <v>13</v>
      </c>
      <c r="F58" s="72" t="s">
        <v>13</v>
      </c>
      <c r="G58" s="125">
        <v>6</v>
      </c>
      <c r="H58" s="132">
        <v>9</v>
      </c>
      <c r="I58" s="152">
        <v>9</v>
      </c>
      <c r="J58" s="60" t="s">
        <v>13</v>
      </c>
      <c r="L58" s="56">
        <f t="shared" si="3"/>
        <v>33</v>
      </c>
      <c r="M58" s="81">
        <v>33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s="34" customFormat="1" ht="19">
      <c r="A59" s="34" t="s">
        <v>167</v>
      </c>
      <c r="B59" s="72" t="s">
        <v>13</v>
      </c>
      <c r="C59" s="73" t="s">
        <v>13</v>
      </c>
      <c r="D59" s="58" t="s">
        <v>13</v>
      </c>
      <c r="E59" s="103" t="s">
        <v>13</v>
      </c>
      <c r="F59" s="72" t="s">
        <v>13</v>
      </c>
      <c r="G59" s="125" t="s">
        <v>13</v>
      </c>
      <c r="H59" s="132" t="s">
        <v>13</v>
      </c>
      <c r="I59" s="152">
        <v>7</v>
      </c>
      <c r="J59" s="60" t="s">
        <v>13</v>
      </c>
      <c r="L59" s="56">
        <f>SUM(B59:J59)</f>
        <v>7</v>
      </c>
      <c r="M59" s="81">
        <v>7</v>
      </c>
      <c r="N59" s="149"/>
      <c r="O59" s="69"/>
      <c r="P59" s="69"/>
      <c r="Q59" s="69"/>
      <c r="R59" s="69"/>
      <c r="S59" s="69"/>
      <c r="T59" s="149"/>
      <c r="U59" s="149"/>
      <c r="V59" s="149"/>
      <c r="W59" s="149"/>
      <c r="X59" s="149"/>
      <c r="Y59" s="149"/>
      <c r="Z59" s="149"/>
    </row>
    <row r="60" spans="1:26" s="34" customFormat="1" ht="19">
      <c r="A60" s="34" t="s">
        <v>139</v>
      </c>
      <c r="B60" s="72" t="s">
        <v>13</v>
      </c>
      <c r="C60" s="73" t="s">
        <v>13</v>
      </c>
      <c r="D60" s="58" t="s">
        <v>13</v>
      </c>
      <c r="E60" s="103" t="s">
        <v>13</v>
      </c>
      <c r="F60" s="72" t="s">
        <v>13</v>
      </c>
      <c r="G60" s="125">
        <v>10</v>
      </c>
      <c r="H60" s="132" t="s">
        <v>13</v>
      </c>
      <c r="I60" s="152" t="s">
        <v>13</v>
      </c>
      <c r="J60" s="60" t="s">
        <v>13</v>
      </c>
      <c r="L60" s="56">
        <f t="shared" si="3"/>
        <v>10</v>
      </c>
      <c r="M60" s="81">
        <v>10</v>
      </c>
      <c r="N60" s="119"/>
      <c r="O60" s="63"/>
      <c r="P60" s="63"/>
      <c r="Q60" s="63"/>
      <c r="R60" s="63"/>
      <c r="S60" s="63"/>
      <c r="T60" s="119"/>
      <c r="U60" s="119"/>
      <c r="V60" s="119"/>
      <c r="W60" s="119"/>
      <c r="X60" s="119"/>
      <c r="Y60" s="119"/>
      <c r="Z60" s="119"/>
    </row>
    <row r="61" spans="1:26" s="34" customFormat="1" ht="19">
      <c r="A61" s="34" t="s">
        <v>126</v>
      </c>
      <c r="B61" s="72" t="s">
        <v>13</v>
      </c>
      <c r="C61" s="73" t="s">
        <v>13</v>
      </c>
      <c r="D61" s="58" t="s">
        <v>13</v>
      </c>
      <c r="E61" s="103">
        <v>10</v>
      </c>
      <c r="F61" s="72" t="s">
        <v>13</v>
      </c>
      <c r="G61" s="125">
        <v>9</v>
      </c>
      <c r="H61" s="132" t="s">
        <v>13</v>
      </c>
      <c r="I61" s="152">
        <v>8</v>
      </c>
      <c r="J61" s="60" t="s">
        <v>13</v>
      </c>
      <c r="L61" s="56">
        <f t="shared" si="3"/>
        <v>27</v>
      </c>
      <c r="M61" s="81">
        <v>27</v>
      </c>
      <c r="N61" s="95"/>
      <c r="O61" s="63"/>
      <c r="P61" s="63"/>
      <c r="Q61" s="63"/>
      <c r="R61" s="63"/>
      <c r="S61" s="63"/>
      <c r="T61" s="95"/>
      <c r="U61" s="95"/>
      <c r="V61" s="95"/>
      <c r="W61" s="95"/>
      <c r="X61" s="95"/>
      <c r="Y61" s="95"/>
      <c r="Z61" s="95"/>
    </row>
    <row r="62" spans="1:26" s="34" customFormat="1" ht="19">
      <c r="A62" s="56" t="s">
        <v>51</v>
      </c>
      <c r="B62" s="72">
        <v>9</v>
      </c>
      <c r="C62" s="73">
        <v>19</v>
      </c>
      <c r="D62" s="58">
        <v>8</v>
      </c>
      <c r="E62" s="103" t="s">
        <v>13</v>
      </c>
      <c r="F62" s="72">
        <v>39</v>
      </c>
      <c r="G62" s="125">
        <v>35</v>
      </c>
      <c r="H62" s="132">
        <v>25</v>
      </c>
      <c r="I62" s="152">
        <v>20</v>
      </c>
      <c r="J62" s="60">
        <v>10</v>
      </c>
      <c r="L62" s="56">
        <f t="shared" si="1"/>
        <v>165</v>
      </c>
      <c r="M62" s="81">
        <f>SUM(F62,G62,H62,I62,C62,J62)</f>
        <v>148</v>
      </c>
      <c r="N62" s="63"/>
      <c r="O62" s="149"/>
      <c r="P62" s="149"/>
      <c r="Q62" s="149"/>
      <c r="R62" s="149"/>
      <c r="S62" s="149"/>
      <c r="T62" s="63"/>
      <c r="U62" s="63"/>
      <c r="V62" s="63"/>
      <c r="W62" s="63"/>
      <c r="X62" s="63"/>
      <c r="Y62" s="63"/>
      <c r="Z62" s="63"/>
    </row>
    <row r="63" spans="1:26" s="34" customFormat="1" ht="19">
      <c r="A63" s="56" t="s">
        <v>134</v>
      </c>
      <c r="B63" s="72" t="s">
        <v>13</v>
      </c>
      <c r="C63" s="73" t="s">
        <v>13</v>
      </c>
      <c r="D63" s="58">
        <v>9</v>
      </c>
      <c r="E63" s="103" t="s">
        <v>13</v>
      </c>
      <c r="F63" s="72">
        <v>19</v>
      </c>
      <c r="G63" s="125" t="s">
        <v>13</v>
      </c>
      <c r="H63" s="132">
        <v>8</v>
      </c>
      <c r="I63" s="152">
        <v>6</v>
      </c>
      <c r="J63" s="60">
        <v>8</v>
      </c>
      <c r="L63" s="56">
        <f>SUM(B63:J63)</f>
        <v>50</v>
      </c>
      <c r="M63" s="81">
        <v>50</v>
      </c>
      <c r="N63" s="95"/>
      <c r="O63" s="119"/>
      <c r="P63" s="119"/>
      <c r="Q63" s="119"/>
      <c r="R63" s="119"/>
      <c r="S63" s="119"/>
      <c r="T63" s="95"/>
      <c r="U63" s="95"/>
      <c r="V63" s="95"/>
      <c r="W63" s="95"/>
      <c r="X63" s="95"/>
      <c r="Y63" s="95"/>
      <c r="Z63" s="95"/>
    </row>
    <row r="64" spans="1:26" s="34" customFormat="1" ht="19">
      <c r="A64" s="56" t="s">
        <v>39</v>
      </c>
      <c r="B64" s="72">
        <v>25</v>
      </c>
      <c r="C64" s="73">
        <v>8</v>
      </c>
      <c r="D64" s="58" t="s">
        <v>13</v>
      </c>
      <c r="E64" s="103" t="s">
        <v>13</v>
      </c>
      <c r="F64" s="72" t="s">
        <v>13</v>
      </c>
      <c r="G64" s="125" t="s">
        <v>13</v>
      </c>
      <c r="H64" s="132">
        <v>10</v>
      </c>
      <c r="I64" s="152">
        <v>25</v>
      </c>
      <c r="J64" s="60" t="s">
        <v>13</v>
      </c>
      <c r="L64" s="56">
        <f t="shared" si="1"/>
        <v>68</v>
      </c>
      <c r="M64" s="81">
        <v>68</v>
      </c>
      <c r="N64" s="68"/>
      <c r="O64" s="95"/>
      <c r="P64" s="95"/>
      <c r="Q64" s="95"/>
      <c r="R64" s="95"/>
      <c r="S64" s="95"/>
      <c r="T64" s="63"/>
      <c r="U64" s="63"/>
      <c r="V64" s="63"/>
      <c r="W64" s="63"/>
      <c r="X64" s="63"/>
      <c r="Y64" s="63"/>
      <c r="Z64" s="63"/>
    </row>
    <row r="65" spans="1:26" s="34" customFormat="1" ht="19">
      <c r="A65" s="56" t="s">
        <v>52</v>
      </c>
      <c r="B65" s="72">
        <v>7</v>
      </c>
      <c r="C65" s="73" t="s">
        <v>13</v>
      </c>
      <c r="D65" s="58" t="s">
        <v>13</v>
      </c>
      <c r="E65" s="103" t="s">
        <v>13</v>
      </c>
      <c r="F65" s="72" t="s">
        <v>13</v>
      </c>
      <c r="G65" s="125" t="s">
        <v>13</v>
      </c>
      <c r="H65" s="132" t="s">
        <v>13</v>
      </c>
      <c r="I65" s="152">
        <v>10</v>
      </c>
      <c r="J65" s="60" t="s">
        <v>13</v>
      </c>
      <c r="L65" s="56">
        <f t="shared" si="1"/>
        <v>17</v>
      </c>
      <c r="M65" s="81">
        <v>17</v>
      </c>
      <c r="N65" s="68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s="34" customFormat="1" ht="19">
      <c r="A66" s="56" t="s">
        <v>33</v>
      </c>
      <c r="B66" s="72">
        <v>9</v>
      </c>
      <c r="C66" s="73">
        <v>20</v>
      </c>
      <c r="D66" s="58">
        <v>25</v>
      </c>
      <c r="E66" s="103">
        <v>8</v>
      </c>
      <c r="F66" s="72">
        <v>10</v>
      </c>
      <c r="G66" s="125">
        <v>10</v>
      </c>
      <c r="H66" s="132">
        <v>50</v>
      </c>
      <c r="I66" s="152">
        <v>50</v>
      </c>
      <c r="J66" s="60">
        <v>25</v>
      </c>
      <c r="L66" s="56">
        <f t="shared" si="1"/>
        <v>207</v>
      </c>
      <c r="M66" s="81">
        <f>SUM(H66,I66,D66,J66,C66,F66)</f>
        <v>180</v>
      </c>
      <c r="N66" s="68"/>
      <c r="O66" s="95"/>
      <c r="P66" s="95"/>
      <c r="Q66" s="95"/>
      <c r="R66" s="95"/>
      <c r="S66" s="95"/>
      <c r="T66" s="63"/>
      <c r="U66" s="63"/>
      <c r="V66" s="63"/>
      <c r="W66" s="63"/>
      <c r="X66" s="63"/>
      <c r="Y66" s="63"/>
      <c r="Z66" s="63"/>
    </row>
    <row r="67" spans="1:26" s="34" customFormat="1" ht="19">
      <c r="A67" s="56" t="s">
        <v>10</v>
      </c>
      <c r="B67" s="72">
        <v>40</v>
      </c>
      <c r="C67" s="73">
        <v>20</v>
      </c>
      <c r="D67" s="58">
        <v>40</v>
      </c>
      <c r="E67" s="103">
        <v>40</v>
      </c>
      <c r="F67" s="72" t="s">
        <v>13</v>
      </c>
      <c r="G67" s="125">
        <v>20</v>
      </c>
      <c r="H67" s="132" t="s">
        <v>13</v>
      </c>
      <c r="I67" s="152" t="s">
        <v>13</v>
      </c>
      <c r="J67" s="60">
        <v>45</v>
      </c>
      <c r="L67" s="56">
        <f t="shared" si="1"/>
        <v>205</v>
      </c>
      <c r="M67" s="81">
        <f>SUM(J67,G67,E67,D67,C67,B67)</f>
        <v>205</v>
      </c>
      <c r="N67" s="68"/>
      <c r="O67" s="68"/>
      <c r="P67" s="63"/>
      <c r="Q67" s="68"/>
      <c r="R67" s="68"/>
      <c r="S67" s="63"/>
      <c r="T67" s="63"/>
      <c r="U67" s="63"/>
      <c r="V67" s="63"/>
      <c r="W67" s="63"/>
      <c r="X67" s="63"/>
      <c r="Y67" s="63"/>
      <c r="Z67" s="63"/>
    </row>
    <row r="68" spans="1:26" s="34" customFormat="1" ht="19">
      <c r="A68" s="56" t="s">
        <v>133</v>
      </c>
      <c r="B68" s="72" t="s">
        <v>13</v>
      </c>
      <c r="C68" s="73" t="s">
        <v>13</v>
      </c>
      <c r="D68" s="58" t="s">
        <v>13</v>
      </c>
      <c r="E68" s="103" t="s">
        <v>13</v>
      </c>
      <c r="F68" s="72">
        <v>10</v>
      </c>
      <c r="G68" s="125" t="s">
        <v>13</v>
      </c>
      <c r="H68" s="132" t="s">
        <v>13</v>
      </c>
      <c r="I68" s="152">
        <v>9</v>
      </c>
      <c r="J68" s="60" t="s">
        <v>13</v>
      </c>
      <c r="L68" s="56">
        <f>SUM(B68:J68)</f>
        <v>19</v>
      </c>
      <c r="M68" s="81">
        <v>19</v>
      </c>
      <c r="N68" s="109"/>
      <c r="O68" s="68"/>
      <c r="P68" s="63"/>
      <c r="Q68" s="68"/>
      <c r="R68" s="68"/>
      <c r="S68" s="63"/>
      <c r="T68" s="110"/>
      <c r="U68" s="110"/>
      <c r="V68" s="110"/>
      <c r="W68" s="110"/>
      <c r="X68" s="110"/>
      <c r="Y68" s="110"/>
      <c r="Z68" s="110"/>
    </row>
    <row r="69" spans="1:26" s="34" customFormat="1" ht="19">
      <c r="A69" s="56" t="s">
        <v>144</v>
      </c>
      <c r="B69" s="72" t="s">
        <v>13</v>
      </c>
      <c r="C69" s="73" t="s">
        <v>13</v>
      </c>
      <c r="D69" s="58">
        <v>8</v>
      </c>
      <c r="E69" s="103">
        <v>20</v>
      </c>
      <c r="F69" s="72" t="s">
        <v>13</v>
      </c>
      <c r="G69" s="125">
        <v>8</v>
      </c>
      <c r="H69" s="132" t="s">
        <v>13</v>
      </c>
      <c r="I69" s="152" t="s">
        <v>13</v>
      </c>
      <c r="J69" s="60">
        <v>25</v>
      </c>
      <c r="L69" s="56">
        <f>SUM(B69:J69)</f>
        <v>61</v>
      </c>
      <c r="M69" s="81">
        <v>61</v>
      </c>
      <c r="N69" s="93"/>
      <c r="O69" s="68"/>
      <c r="P69" s="63"/>
      <c r="Q69" s="68"/>
      <c r="R69" s="68"/>
      <c r="S69" s="63"/>
      <c r="T69" s="95"/>
      <c r="U69" s="95"/>
      <c r="V69" s="95"/>
      <c r="W69" s="95"/>
      <c r="X69" s="95"/>
      <c r="Y69" s="95"/>
      <c r="Z69" s="95"/>
    </row>
    <row r="70" spans="1:26" s="34" customFormat="1" ht="19">
      <c r="A70" s="56" t="s">
        <v>119</v>
      </c>
      <c r="B70" s="72" t="s">
        <v>13</v>
      </c>
      <c r="C70" s="73" t="s">
        <v>13</v>
      </c>
      <c r="D70" s="58">
        <v>20</v>
      </c>
      <c r="E70" s="103" t="s">
        <v>13</v>
      </c>
      <c r="F70" s="72" t="s">
        <v>13</v>
      </c>
      <c r="G70" s="125">
        <v>7</v>
      </c>
      <c r="H70" s="132" t="s">
        <v>13</v>
      </c>
      <c r="I70" s="152" t="s">
        <v>13</v>
      </c>
      <c r="J70" s="60">
        <v>10</v>
      </c>
      <c r="L70" s="56">
        <f>SUM(B70:J70)</f>
        <v>37</v>
      </c>
      <c r="M70" s="64">
        <v>37</v>
      </c>
      <c r="N70" s="93"/>
      <c r="O70" s="68"/>
      <c r="P70" s="63"/>
      <c r="Q70" s="68"/>
      <c r="R70" s="68"/>
      <c r="S70" s="63"/>
      <c r="T70" s="95"/>
      <c r="U70" s="95"/>
      <c r="V70" s="95"/>
      <c r="W70" s="95"/>
      <c r="X70" s="95"/>
      <c r="Y70" s="95"/>
      <c r="Z70" s="95"/>
    </row>
    <row r="71" spans="1:26" s="34" customFormat="1" ht="19">
      <c r="A71" s="56" t="s">
        <v>46</v>
      </c>
      <c r="B71" s="72">
        <v>9</v>
      </c>
      <c r="C71" s="73" t="s">
        <v>13</v>
      </c>
      <c r="D71" s="58">
        <v>8</v>
      </c>
      <c r="E71" s="103" t="s">
        <v>13</v>
      </c>
      <c r="F71" s="72" t="s">
        <v>13</v>
      </c>
      <c r="G71" s="125" t="s">
        <v>13</v>
      </c>
      <c r="H71" s="132">
        <v>9</v>
      </c>
      <c r="I71" s="152" t="s">
        <v>13</v>
      </c>
      <c r="J71" s="60">
        <v>10</v>
      </c>
      <c r="L71" s="34">
        <f t="shared" si="1"/>
        <v>36</v>
      </c>
      <c r="M71" s="64">
        <v>36</v>
      </c>
      <c r="N71" s="68"/>
      <c r="O71" s="109"/>
      <c r="P71" s="110"/>
      <c r="Q71" s="109"/>
      <c r="R71" s="109"/>
      <c r="S71" s="110"/>
      <c r="T71" s="63"/>
      <c r="U71" s="63"/>
      <c r="V71" s="63"/>
      <c r="W71" s="63"/>
      <c r="X71" s="63"/>
      <c r="Y71" s="63"/>
      <c r="Z71" s="63"/>
    </row>
    <row r="72" spans="1:26" s="34" customFormat="1" ht="19">
      <c r="A72" s="56" t="s">
        <v>120</v>
      </c>
      <c r="B72" s="72" t="s">
        <v>13</v>
      </c>
      <c r="C72" s="73" t="s">
        <v>13</v>
      </c>
      <c r="D72" s="58">
        <v>9</v>
      </c>
      <c r="E72" s="103">
        <v>10</v>
      </c>
      <c r="F72" s="72" t="s">
        <v>13</v>
      </c>
      <c r="G72" s="125">
        <v>10</v>
      </c>
      <c r="H72" s="132" t="s">
        <v>13</v>
      </c>
      <c r="I72" s="152">
        <v>19</v>
      </c>
      <c r="J72" s="60">
        <v>7</v>
      </c>
      <c r="L72" s="34">
        <f>SUM(B72:J72)</f>
        <v>55</v>
      </c>
      <c r="M72" s="64">
        <v>55</v>
      </c>
      <c r="N72" s="93"/>
      <c r="O72" s="93"/>
      <c r="P72" s="95"/>
      <c r="Q72" s="93"/>
      <c r="R72" s="93"/>
      <c r="S72" s="95"/>
      <c r="T72" s="95"/>
      <c r="U72" s="95"/>
      <c r="V72" s="95"/>
      <c r="W72" s="95"/>
      <c r="X72" s="95"/>
      <c r="Y72" s="95"/>
      <c r="Z72" s="95"/>
    </row>
    <row r="73" spans="1:26" s="34" customFormat="1" ht="19">
      <c r="A73" s="56" t="s">
        <v>58</v>
      </c>
      <c r="B73" s="72" t="s">
        <v>13</v>
      </c>
      <c r="C73" s="73">
        <v>6</v>
      </c>
      <c r="D73" s="58" t="s">
        <v>13</v>
      </c>
      <c r="E73" s="103">
        <v>6</v>
      </c>
      <c r="F73" s="72" t="s">
        <v>13</v>
      </c>
      <c r="G73" s="125">
        <v>6</v>
      </c>
      <c r="H73" s="132" t="s">
        <v>13</v>
      </c>
      <c r="I73" s="152" t="s">
        <v>13</v>
      </c>
      <c r="J73" s="60" t="s">
        <v>13</v>
      </c>
      <c r="L73" s="34">
        <f>SUM(B73:J73)</f>
        <v>18</v>
      </c>
      <c r="M73" s="64">
        <v>18</v>
      </c>
      <c r="N73" s="68"/>
      <c r="O73" s="93"/>
      <c r="P73" s="95"/>
      <c r="Q73" s="93"/>
      <c r="R73" s="93"/>
      <c r="S73" s="95"/>
      <c r="T73" s="63"/>
      <c r="U73" s="63"/>
      <c r="V73" s="63"/>
      <c r="W73" s="63"/>
      <c r="X73" s="63"/>
      <c r="Y73" s="63"/>
      <c r="Z73" s="63"/>
    </row>
    <row r="74" spans="1:26" s="34" customFormat="1" ht="19">
      <c r="A74" s="56" t="s">
        <v>23</v>
      </c>
      <c r="B74" s="72">
        <v>19</v>
      </c>
      <c r="C74" s="73">
        <v>10</v>
      </c>
      <c r="D74" s="58">
        <v>20</v>
      </c>
      <c r="E74" s="103" t="s">
        <v>13</v>
      </c>
      <c r="F74" s="72" t="s">
        <v>13</v>
      </c>
      <c r="G74" s="125" t="s">
        <v>13</v>
      </c>
      <c r="H74" s="132" t="s">
        <v>13</v>
      </c>
      <c r="I74" s="152" t="s">
        <v>13</v>
      </c>
      <c r="J74" s="60" t="s">
        <v>13</v>
      </c>
      <c r="L74" s="34">
        <f t="shared" si="1"/>
        <v>49</v>
      </c>
      <c r="M74" s="64">
        <f>SUM(B74:D74)</f>
        <v>49</v>
      </c>
      <c r="N74" s="63"/>
      <c r="O74" s="68"/>
      <c r="P74" s="63"/>
      <c r="Q74" s="68"/>
      <c r="R74" s="68"/>
      <c r="S74" s="63"/>
      <c r="T74" s="63"/>
      <c r="U74" s="63"/>
      <c r="V74" s="63"/>
      <c r="W74" s="63"/>
      <c r="X74" s="63"/>
      <c r="Y74" s="63"/>
      <c r="Z74" s="63"/>
    </row>
    <row r="75" spans="1:26" s="34" customFormat="1" ht="19">
      <c r="A75" s="56" t="s">
        <v>75</v>
      </c>
      <c r="B75" s="72" t="s">
        <v>13</v>
      </c>
      <c r="C75" s="73">
        <v>7</v>
      </c>
      <c r="D75" s="58">
        <v>9</v>
      </c>
      <c r="E75" s="103" t="s">
        <v>13</v>
      </c>
      <c r="F75" s="72" t="s">
        <v>13</v>
      </c>
      <c r="G75" s="125">
        <v>7</v>
      </c>
      <c r="H75" s="132" t="s">
        <v>13</v>
      </c>
      <c r="I75" s="152">
        <v>10</v>
      </c>
      <c r="J75" s="60" t="s">
        <v>13</v>
      </c>
      <c r="L75" s="34">
        <f>SUM(B75:J75)</f>
        <v>33</v>
      </c>
      <c r="M75" s="64">
        <v>33</v>
      </c>
      <c r="N75" s="63"/>
      <c r="O75" s="93"/>
      <c r="P75" s="95"/>
      <c r="Q75" s="93"/>
      <c r="R75" s="93"/>
      <c r="S75" s="95"/>
      <c r="T75" s="63"/>
      <c r="U75" s="63"/>
      <c r="V75" s="63"/>
      <c r="W75" s="63"/>
      <c r="X75" s="63"/>
      <c r="Y75" s="63"/>
      <c r="Z75" s="63"/>
    </row>
    <row r="76" spans="1:26" s="34" customFormat="1" ht="19">
      <c r="A76" s="56" t="s">
        <v>71</v>
      </c>
      <c r="B76" s="72" t="s">
        <v>13</v>
      </c>
      <c r="C76" s="73">
        <v>6</v>
      </c>
      <c r="D76" s="58">
        <v>8</v>
      </c>
      <c r="E76" s="103" t="s">
        <v>13</v>
      </c>
      <c r="F76" s="72" t="s">
        <v>13</v>
      </c>
      <c r="G76" s="125">
        <v>6</v>
      </c>
      <c r="H76" s="132" t="s">
        <v>13</v>
      </c>
      <c r="I76" s="152">
        <v>7</v>
      </c>
      <c r="J76" s="60" t="s">
        <v>13</v>
      </c>
      <c r="L76" s="34">
        <f>SUM(B76:J76)</f>
        <v>27</v>
      </c>
      <c r="M76" s="64">
        <v>27</v>
      </c>
      <c r="N76" s="63"/>
      <c r="O76" s="68"/>
      <c r="P76" s="63"/>
      <c r="Q76" s="68"/>
      <c r="R76" s="68"/>
      <c r="S76" s="63"/>
      <c r="T76" s="63"/>
      <c r="U76" s="63"/>
      <c r="V76" s="63"/>
      <c r="W76" s="63"/>
      <c r="X76" s="63"/>
      <c r="Y76" s="63"/>
      <c r="Z76" s="63"/>
    </row>
    <row r="77" spans="1:26" s="34" customFormat="1" ht="19">
      <c r="A77" s="56" t="s">
        <v>53</v>
      </c>
      <c r="B77" s="72">
        <v>7</v>
      </c>
      <c r="C77" s="73">
        <v>7</v>
      </c>
      <c r="D77" s="58" t="s">
        <v>13</v>
      </c>
      <c r="E77" s="103" t="s">
        <v>13</v>
      </c>
      <c r="F77" s="72" t="s">
        <v>13</v>
      </c>
      <c r="G77" s="125" t="s">
        <v>13</v>
      </c>
      <c r="H77" s="132" t="s">
        <v>13</v>
      </c>
      <c r="I77" s="152">
        <v>8</v>
      </c>
      <c r="J77" s="60" t="s">
        <v>13</v>
      </c>
      <c r="L77" s="34">
        <f t="shared" si="1"/>
        <v>22</v>
      </c>
      <c r="M77" s="64">
        <v>22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s="34" customFormat="1" ht="19">
      <c r="A78" s="56" t="s">
        <v>24</v>
      </c>
      <c r="B78" s="72">
        <v>8</v>
      </c>
      <c r="C78" s="73">
        <v>8</v>
      </c>
      <c r="D78" s="58">
        <v>9</v>
      </c>
      <c r="E78" s="103" t="s">
        <v>13</v>
      </c>
      <c r="F78" s="72" t="s">
        <v>13</v>
      </c>
      <c r="G78" s="125" t="s">
        <v>13</v>
      </c>
      <c r="H78" s="132" t="s">
        <v>13</v>
      </c>
      <c r="I78" s="152" t="s">
        <v>13</v>
      </c>
      <c r="J78" s="60" t="s">
        <v>13</v>
      </c>
      <c r="L78" s="34">
        <f t="shared" si="1"/>
        <v>25</v>
      </c>
      <c r="M78" s="64">
        <v>25</v>
      </c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s="34" customFormat="1" ht="19">
      <c r="A79" s="56" t="s">
        <v>162</v>
      </c>
      <c r="B79" s="72" t="s">
        <v>13</v>
      </c>
      <c r="C79" s="73" t="s">
        <v>13</v>
      </c>
      <c r="D79" s="58" t="s">
        <v>13</v>
      </c>
      <c r="E79" s="103" t="s">
        <v>13</v>
      </c>
      <c r="F79" s="72" t="s">
        <v>13</v>
      </c>
      <c r="G79" s="125" t="s">
        <v>13</v>
      </c>
      <c r="H79" s="132" t="s">
        <v>13</v>
      </c>
      <c r="I79" s="152">
        <v>7</v>
      </c>
      <c r="J79" s="60" t="s">
        <v>13</v>
      </c>
      <c r="L79" s="56">
        <f>SUM(B79:J79)</f>
        <v>7</v>
      </c>
      <c r="M79" s="81">
        <v>7</v>
      </c>
      <c r="N79" s="149"/>
      <c r="O79" s="63"/>
      <c r="P79" s="63"/>
      <c r="Q79" s="63"/>
      <c r="R79" s="63"/>
      <c r="S79" s="63"/>
      <c r="T79" s="149"/>
      <c r="U79" s="149"/>
      <c r="V79" s="149"/>
      <c r="W79" s="149"/>
      <c r="X79" s="149"/>
      <c r="Y79" s="149"/>
      <c r="Z79" s="149"/>
    </row>
    <row r="80" spans="1:26" s="34" customFormat="1" ht="19">
      <c r="A80" s="56" t="s">
        <v>47</v>
      </c>
      <c r="B80" s="72">
        <v>10</v>
      </c>
      <c r="C80" s="73">
        <v>9</v>
      </c>
      <c r="D80" s="58">
        <v>10</v>
      </c>
      <c r="E80" s="103">
        <v>9</v>
      </c>
      <c r="F80" s="72" t="s">
        <v>13</v>
      </c>
      <c r="G80" s="125">
        <v>10</v>
      </c>
      <c r="H80" s="132">
        <v>35</v>
      </c>
      <c r="I80" s="152">
        <v>19</v>
      </c>
      <c r="J80" s="60">
        <v>40</v>
      </c>
      <c r="L80" s="56">
        <f t="shared" si="1"/>
        <v>142</v>
      </c>
      <c r="M80" s="81">
        <f>SUM(J80,H80,D80,B80,G80,I80)</f>
        <v>124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s="34" customFormat="1" ht="19">
      <c r="A81" s="56" t="s">
        <v>130</v>
      </c>
      <c r="B81" s="72" t="s">
        <v>13</v>
      </c>
      <c r="C81" s="73" t="s">
        <v>13</v>
      </c>
      <c r="D81" s="58" t="s">
        <v>13</v>
      </c>
      <c r="E81" s="103" t="s">
        <v>13</v>
      </c>
      <c r="F81" s="72" t="s">
        <v>13</v>
      </c>
      <c r="G81" s="125" t="s">
        <v>13</v>
      </c>
      <c r="H81" s="132" t="s">
        <v>13</v>
      </c>
      <c r="I81" s="152" t="s">
        <v>13</v>
      </c>
      <c r="J81" s="60">
        <v>20</v>
      </c>
      <c r="L81" s="56">
        <f>SUM(B81:J81)</f>
        <v>20</v>
      </c>
      <c r="M81" s="81">
        <v>20</v>
      </c>
      <c r="N81" s="167"/>
      <c r="O81" s="63"/>
      <c r="P81" s="63"/>
      <c r="Q81" s="63"/>
      <c r="R81" s="63"/>
      <c r="S81" s="63"/>
      <c r="T81" s="167"/>
      <c r="U81" s="167"/>
      <c r="V81" s="167"/>
      <c r="W81" s="167"/>
      <c r="X81" s="167"/>
      <c r="Y81" s="167"/>
      <c r="Z81" s="167"/>
    </row>
    <row r="82" spans="1:26" s="34" customFormat="1" ht="19">
      <c r="A82" s="34" t="s">
        <v>72</v>
      </c>
      <c r="B82" s="72" t="s">
        <v>13</v>
      </c>
      <c r="C82" s="73">
        <v>9</v>
      </c>
      <c r="D82" s="58">
        <v>10</v>
      </c>
      <c r="E82" s="103" t="s">
        <v>13</v>
      </c>
      <c r="F82" s="72" t="s">
        <v>13</v>
      </c>
      <c r="G82" s="125" t="s">
        <v>13</v>
      </c>
      <c r="H82" s="132" t="s">
        <v>13</v>
      </c>
      <c r="I82" s="152" t="s">
        <v>13</v>
      </c>
      <c r="J82" s="60" t="s">
        <v>13</v>
      </c>
      <c r="L82" s="56">
        <f>SUM(B82:J82)</f>
        <v>19</v>
      </c>
      <c r="M82" s="81">
        <v>19</v>
      </c>
      <c r="N82" s="63"/>
      <c r="O82" s="149"/>
      <c r="P82" s="149"/>
      <c r="Q82" s="149"/>
      <c r="R82" s="149"/>
      <c r="S82" s="149"/>
      <c r="T82" s="63"/>
      <c r="U82" s="63"/>
      <c r="V82" s="63"/>
      <c r="W82" s="63"/>
      <c r="X82" s="63"/>
      <c r="Y82" s="63"/>
      <c r="Z82" s="63"/>
    </row>
    <row r="83" spans="1:26" s="34" customFormat="1" ht="19">
      <c r="A83" s="34" t="s">
        <v>11</v>
      </c>
      <c r="B83" s="72">
        <v>9</v>
      </c>
      <c r="C83" s="73">
        <v>11</v>
      </c>
      <c r="D83" s="58">
        <v>10</v>
      </c>
      <c r="E83" s="103" t="s">
        <v>13</v>
      </c>
      <c r="F83" s="72" t="s">
        <v>13</v>
      </c>
      <c r="G83" s="125">
        <v>20</v>
      </c>
      <c r="H83" s="132">
        <v>25</v>
      </c>
      <c r="I83" s="152" t="s">
        <v>13</v>
      </c>
      <c r="J83" s="60" t="s">
        <v>13</v>
      </c>
      <c r="L83" s="56">
        <f t="shared" si="1"/>
        <v>75</v>
      </c>
      <c r="M83" s="81">
        <v>75</v>
      </c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s="34" customFormat="1" ht="19">
      <c r="A84" s="34" t="s">
        <v>40</v>
      </c>
      <c r="B84" s="72">
        <v>9</v>
      </c>
      <c r="C84" s="73">
        <v>10</v>
      </c>
      <c r="D84" s="58">
        <v>8</v>
      </c>
      <c r="E84" s="103" t="s">
        <v>13</v>
      </c>
      <c r="F84" s="72">
        <v>9</v>
      </c>
      <c r="G84" s="125" t="s">
        <v>13</v>
      </c>
      <c r="H84" s="132">
        <v>9</v>
      </c>
      <c r="I84" s="152">
        <v>9</v>
      </c>
      <c r="J84" s="60" t="s">
        <v>13</v>
      </c>
      <c r="L84" s="56">
        <f t="shared" si="1"/>
        <v>54</v>
      </c>
      <c r="M84" s="81">
        <v>54</v>
      </c>
      <c r="N84" s="63"/>
      <c r="O84" s="167"/>
      <c r="P84" s="167"/>
      <c r="Q84" s="167"/>
      <c r="R84" s="167"/>
      <c r="S84" s="167"/>
      <c r="T84" s="63"/>
      <c r="U84" s="63"/>
      <c r="V84" s="63"/>
      <c r="W84" s="63"/>
      <c r="X84" s="63"/>
      <c r="Y84" s="63"/>
      <c r="Z84" s="63"/>
    </row>
    <row r="85" spans="1:26" s="34" customFormat="1" ht="19">
      <c r="A85" s="34" t="s">
        <v>25</v>
      </c>
      <c r="B85" s="72">
        <v>10</v>
      </c>
      <c r="C85" s="73">
        <v>6</v>
      </c>
      <c r="D85" s="58">
        <v>10</v>
      </c>
      <c r="E85" s="103" t="s">
        <v>13</v>
      </c>
      <c r="F85" s="72">
        <v>50</v>
      </c>
      <c r="G85" s="125" t="s">
        <v>13</v>
      </c>
      <c r="H85" s="132">
        <v>10</v>
      </c>
      <c r="I85" s="152">
        <v>10</v>
      </c>
      <c r="J85" s="60" t="s">
        <v>13</v>
      </c>
      <c r="L85" s="56">
        <f t="shared" si="1"/>
        <v>96</v>
      </c>
      <c r="M85" s="81">
        <v>96</v>
      </c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s="34" customFormat="1" ht="19">
      <c r="A86" s="34" t="s">
        <v>26</v>
      </c>
      <c r="B86" s="72" t="s">
        <v>13</v>
      </c>
      <c r="C86" s="73" t="s">
        <v>13</v>
      </c>
      <c r="D86" s="58">
        <v>10</v>
      </c>
      <c r="E86" s="103" t="s">
        <v>13</v>
      </c>
      <c r="F86" s="72" t="s">
        <v>13</v>
      </c>
      <c r="G86" s="125" t="s">
        <v>13</v>
      </c>
      <c r="H86" s="132" t="s">
        <v>13</v>
      </c>
      <c r="I86" s="152">
        <v>10</v>
      </c>
      <c r="J86" s="60" t="s">
        <v>13</v>
      </c>
      <c r="L86" s="56">
        <f t="shared" ref="L86:L91" si="4">SUM(B86:J86)</f>
        <v>20</v>
      </c>
      <c r="M86" s="81">
        <v>20</v>
      </c>
      <c r="N86" s="95"/>
      <c r="O86" s="63"/>
      <c r="P86" s="63"/>
      <c r="Q86" s="63"/>
      <c r="R86" s="63"/>
      <c r="S86" s="63"/>
      <c r="T86" s="95"/>
      <c r="U86" s="95"/>
      <c r="V86" s="95"/>
      <c r="W86" s="95"/>
      <c r="X86" s="95"/>
      <c r="Y86" s="95"/>
      <c r="Z86" s="95"/>
    </row>
    <row r="87" spans="1:26" s="34" customFormat="1" ht="19">
      <c r="A87" s="34" t="s">
        <v>78</v>
      </c>
      <c r="B87" s="72" t="s">
        <v>13</v>
      </c>
      <c r="C87" s="73">
        <v>9</v>
      </c>
      <c r="D87" s="58">
        <v>7</v>
      </c>
      <c r="E87" s="103" t="s">
        <v>13</v>
      </c>
      <c r="F87" s="72" t="s">
        <v>13</v>
      </c>
      <c r="G87" s="125" t="s">
        <v>13</v>
      </c>
      <c r="H87" s="132" t="s">
        <v>13</v>
      </c>
      <c r="I87" s="152">
        <v>9</v>
      </c>
      <c r="J87" s="60" t="s">
        <v>13</v>
      </c>
      <c r="L87" s="56">
        <f t="shared" si="4"/>
        <v>25</v>
      </c>
      <c r="M87" s="81">
        <v>25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s="34" customFormat="1" ht="19">
      <c r="A88" s="34" t="s">
        <v>121</v>
      </c>
      <c r="B88" s="72" t="s">
        <v>13</v>
      </c>
      <c r="C88" s="73" t="s">
        <v>13</v>
      </c>
      <c r="D88" s="58">
        <v>10</v>
      </c>
      <c r="E88" s="103" t="s">
        <v>13</v>
      </c>
      <c r="F88" s="72" t="s">
        <v>13</v>
      </c>
      <c r="G88" s="125" t="s">
        <v>13</v>
      </c>
      <c r="H88" s="132" t="s">
        <v>13</v>
      </c>
      <c r="I88" s="152">
        <v>10</v>
      </c>
      <c r="J88" s="60" t="s">
        <v>13</v>
      </c>
      <c r="L88" s="56">
        <f t="shared" si="4"/>
        <v>20</v>
      </c>
      <c r="M88" s="81">
        <v>20</v>
      </c>
      <c r="N88" s="95"/>
      <c r="O88" s="63"/>
      <c r="P88" s="63"/>
      <c r="Q88" s="63"/>
      <c r="R88" s="63"/>
      <c r="S88" s="63"/>
      <c r="T88" s="95"/>
      <c r="U88" s="95"/>
      <c r="V88" s="95"/>
      <c r="W88" s="95"/>
      <c r="X88" s="95"/>
      <c r="Y88" s="95"/>
      <c r="Z88" s="95"/>
    </row>
    <row r="89" spans="1:26" s="34" customFormat="1" ht="19">
      <c r="A89" s="34" t="s">
        <v>127</v>
      </c>
      <c r="B89" s="72" t="s">
        <v>13</v>
      </c>
      <c r="C89" s="73" t="s">
        <v>13</v>
      </c>
      <c r="D89" s="58" t="s">
        <v>13</v>
      </c>
      <c r="E89" s="103">
        <v>12</v>
      </c>
      <c r="F89" s="72" t="s">
        <v>13</v>
      </c>
      <c r="G89" s="125" t="s">
        <v>13</v>
      </c>
      <c r="H89" s="132" t="s">
        <v>13</v>
      </c>
      <c r="I89" s="152" t="s">
        <v>13</v>
      </c>
      <c r="J89" s="60" t="s">
        <v>13</v>
      </c>
      <c r="L89" s="56">
        <f t="shared" si="4"/>
        <v>12</v>
      </c>
      <c r="M89" s="81">
        <v>12</v>
      </c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s="34" customFormat="1" ht="19">
      <c r="A90" s="34" t="s">
        <v>168</v>
      </c>
      <c r="B90" s="72" t="s">
        <v>13</v>
      </c>
      <c r="C90" s="73" t="s">
        <v>13</v>
      </c>
      <c r="D90" s="58" t="s">
        <v>13</v>
      </c>
      <c r="E90" s="103" t="s">
        <v>13</v>
      </c>
      <c r="F90" s="72" t="s">
        <v>13</v>
      </c>
      <c r="G90" s="125" t="s">
        <v>13</v>
      </c>
      <c r="H90" s="132" t="s">
        <v>13</v>
      </c>
      <c r="I90" s="152">
        <v>5</v>
      </c>
      <c r="J90" s="60">
        <v>7</v>
      </c>
      <c r="L90" s="56">
        <f t="shared" si="4"/>
        <v>12</v>
      </c>
      <c r="M90" s="81">
        <v>12</v>
      </c>
      <c r="N90" s="149"/>
      <c r="O90" s="63"/>
      <c r="P90" s="63"/>
      <c r="Q90" s="63"/>
      <c r="R90" s="63"/>
      <c r="S90" s="63"/>
      <c r="T90" s="149"/>
      <c r="U90" s="149"/>
      <c r="V90" s="149"/>
      <c r="W90" s="149"/>
      <c r="X90" s="149"/>
      <c r="Y90" s="149"/>
      <c r="Z90" s="149"/>
    </row>
    <row r="91" spans="1:26" s="34" customFormat="1" ht="19">
      <c r="A91" s="56" t="s">
        <v>128</v>
      </c>
      <c r="B91" s="72" t="s">
        <v>13</v>
      </c>
      <c r="C91" s="73" t="s">
        <v>13</v>
      </c>
      <c r="D91" s="58" t="s">
        <v>13</v>
      </c>
      <c r="E91" s="103">
        <v>10</v>
      </c>
      <c r="F91" s="72" t="s">
        <v>13</v>
      </c>
      <c r="G91" s="125" t="s">
        <v>13</v>
      </c>
      <c r="H91" s="132" t="s">
        <v>13</v>
      </c>
      <c r="I91" s="152">
        <v>6</v>
      </c>
      <c r="J91" s="60">
        <v>7</v>
      </c>
      <c r="L91" s="56">
        <f t="shared" si="4"/>
        <v>23</v>
      </c>
      <c r="M91" s="81">
        <v>23</v>
      </c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s="34" customFormat="1" ht="19">
      <c r="A92" s="56" t="s">
        <v>27</v>
      </c>
      <c r="B92" s="72">
        <v>25</v>
      </c>
      <c r="C92" s="73">
        <v>10</v>
      </c>
      <c r="D92" s="58">
        <v>20</v>
      </c>
      <c r="E92" s="103" t="s">
        <v>13</v>
      </c>
      <c r="F92" s="72" t="s">
        <v>13</v>
      </c>
      <c r="G92" s="125">
        <v>45</v>
      </c>
      <c r="H92" s="132">
        <v>20</v>
      </c>
      <c r="I92" s="152">
        <v>20</v>
      </c>
      <c r="J92" s="60">
        <v>20</v>
      </c>
      <c r="L92" s="56">
        <f t="shared" si="1"/>
        <v>160</v>
      </c>
      <c r="M92" s="81">
        <f>SUM(G92,H92,I92,J92,D92,B92)</f>
        <v>150</v>
      </c>
      <c r="N92" s="63"/>
      <c r="O92" s="95"/>
      <c r="P92" s="95"/>
      <c r="Q92" s="95"/>
      <c r="R92" s="95"/>
      <c r="S92" s="95"/>
      <c r="T92" s="63"/>
      <c r="U92" s="63"/>
      <c r="V92" s="63"/>
      <c r="W92" s="63"/>
      <c r="X92" s="63"/>
      <c r="Y92" s="63"/>
      <c r="Z92" s="63"/>
    </row>
    <row r="93" spans="1:26" s="34" customFormat="1" ht="19">
      <c r="A93" s="56" t="s">
        <v>63</v>
      </c>
      <c r="B93" s="72" t="s">
        <v>13</v>
      </c>
      <c r="C93" s="73">
        <v>8</v>
      </c>
      <c r="D93" s="58">
        <v>9</v>
      </c>
      <c r="E93" s="103" t="s">
        <v>13</v>
      </c>
      <c r="F93" s="72" t="s">
        <v>13</v>
      </c>
      <c r="G93" s="125" t="s">
        <v>13</v>
      </c>
      <c r="H93" s="132" t="s">
        <v>13</v>
      </c>
      <c r="I93" s="152">
        <v>6</v>
      </c>
      <c r="J93" s="60" t="s">
        <v>13</v>
      </c>
      <c r="L93" s="56">
        <f>SUM(B93:J93)</f>
        <v>23</v>
      </c>
      <c r="M93" s="81">
        <v>23</v>
      </c>
      <c r="N93" s="63"/>
      <c r="O93" s="149"/>
      <c r="P93" s="149"/>
      <c r="Q93" s="149"/>
      <c r="R93" s="149"/>
      <c r="S93" s="149"/>
      <c r="T93" s="63"/>
      <c r="U93" s="63"/>
      <c r="V93" s="63"/>
      <c r="W93" s="63"/>
      <c r="X93" s="63"/>
      <c r="Y93" s="63"/>
      <c r="Z93" s="63"/>
    </row>
    <row r="94" spans="1:26" s="34" customFormat="1" ht="19">
      <c r="A94" s="56" t="s">
        <v>73</v>
      </c>
      <c r="B94" s="72" t="s">
        <v>13</v>
      </c>
      <c r="C94" s="73">
        <v>6</v>
      </c>
      <c r="D94" s="58" t="s">
        <v>13</v>
      </c>
      <c r="E94" s="103" t="s">
        <v>13</v>
      </c>
      <c r="F94" s="72" t="s">
        <v>13</v>
      </c>
      <c r="G94" s="125" t="s">
        <v>13</v>
      </c>
      <c r="H94" s="132" t="s">
        <v>13</v>
      </c>
      <c r="I94" s="152" t="s">
        <v>13</v>
      </c>
      <c r="J94" s="60" t="s">
        <v>13</v>
      </c>
      <c r="L94" s="56">
        <f>SUM(B94:J94)</f>
        <v>6</v>
      </c>
      <c r="M94" s="81">
        <v>6</v>
      </c>
      <c r="N94" s="63"/>
      <c r="O94" s="95"/>
      <c r="P94" s="95"/>
      <c r="Q94" s="95"/>
      <c r="R94" s="95"/>
      <c r="S94" s="95"/>
      <c r="T94" s="63"/>
      <c r="U94" s="63"/>
      <c r="V94" s="63"/>
      <c r="W94" s="63"/>
      <c r="X94" s="63"/>
      <c r="Y94" s="63"/>
      <c r="Z94" s="63"/>
    </row>
    <row r="95" spans="1:26" s="34" customFormat="1" ht="19">
      <c r="A95" s="56" t="s">
        <v>18</v>
      </c>
      <c r="B95" s="72">
        <v>10</v>
      </c>
      <c r="C95" s="73">
        <v>8</v>
      </c>
      <c r="D95" s="58">
        <v>10</v>
      </c>
      <c r="E95" s="103" t="s">
        <v>13</v>
      </c>
      <c r="F95" s="72">
        <v>10</v>
      </c>
      <c r="G95" s="125" t="s">
        <v>13</v>
      </c>
      <c r="H95" s="132">
        <v>45</v>
      </c>
      <c r="I95" s="152">
        <v>40</v>
      </c>
      <c r="J95" s="60">
        <v>19</v>
      </c>
      <c r="L95" s="56">
        <f t="shared" si="1"/>
        <v>142</v>
      </c>
      <c r="M95" s="81">
        <f>SUM(H95,I95,B95,F95,D95,J95)</f>
        <v>134</v>
      </c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s="34" customFormat="1" ht="19">
      <c r="A96" s="56" t="s">
        <v>41</v>
      </c>
      <c r="B96" s="72">
        <v>8</v>
      </c>
      <c r="C96" s="73">
        <v>7</v>
      </c>
      <c r="D96" s="58">
        <v>9</v>
      </c>
      <c r="E96" s="103">
        <v>25</v>
      </c>
      <c r="F96" s="72" t="s">
        <v>13</v>
      </c>
      <c r="G96" s="125">
        <v>8</v>
      </c>
      <c r="H96" s="132">
        <v>8</v>
      </c>
      <c r="I96" s="152">
        <v>20</v>
      </c>
      <c r="J96" s="60">
        <v>10</v>
      </c>
      <c r="L96" s="56">
        <f t="shared" si="1"/>
        <v>95</v>
      </c>
      <c r="M96" s="81">
        <f>SUM(E96,I96,J96,D96,G96,H96)</f>
        <v>80</v>
      </c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s="34" customFormat="1" ht="19">
      <c r="A97" s="56" t="s">
        <v>12</v>
      </c>
      <c r="B97" s="72">
        <v>10</v>
      </c>
      <c r="C97" s="73">
        <v>9</v>
      </c>
      <c r="D97" s="58" t="s">
        <v>13</v>
      </c>
      <c r="E97" s="103" t="s">
        <v>13</v>
      </c>
      <c r="F97" s="72" t="s">
        <v>13</v>
      </c>
      <c r="G97" s="125" t="s">
        <v>13</v>
      </c>
      <c r="H97" s="132">
        <v>9</v>
      </c>
      <c r="I97" s="152" t="s">
        <v>13</v>
      </c>
      <c r="J97" s="60">
        <v>55</v>
      </c>
      <c r="L97" s="34">
        <f t="shared" si="1"/>
        <v>83</v>
      </c>
      <c r="M97" s="81">
        <v>83</v>
      </c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s="34" customFormat="1" ht="19">
      <c r="A98" s="56" t="s">
        <v>59</v>
      </c>
      <c r="B98" s="72" t="s">
        <v>13</v>
      </c>
      <c r="C98" s="73">
        <v>25</v>
      </c>
      <c r="D98" s="58">
        <v>9</v>
      </c>
      <c r="E98" s="103">
        <v>6</v>
      </c>
      <c r="F98" s="72" t="s">
        <v>13</v>
      </c>
      <c r="G98" s="125">
        <v>9</v>
      </c>
      <c r="H98" s="132">
        <v>9</v>
      </c>
      <c r="I98" s="152">
        <v>25</v>
      </c>
      <c r="J98" s="60">
        <v>20</v>
      </c>
      <c r="L98" s="34">
        <f>SUM(B98:J98)</f>
        <v>103</v>
      </c>
      <c r="M98" s="81">
        <f>SUM(C98,I98,J98,H98,G98,D98)</f>
        <v>97</v>
      </c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s="34" customFormat="1" ht="19">
      <c r="A99" s="56" t="s">
        <v>122</v>
      </c>
      <c r="B99" s="72" t="s">
        <v>13</v>
      </c>
      <c r="C99" s="73" t="s">
        <v>13</v>
      </c>
      <c r="D99" s="58">
        <v>9</v>
      </c>
      <c r="E99" s="103" t="s">
        <v>13</v>
      </c>
      <c r="F99" s="72" t="s">
        <v>13</v>
      </c>
      <c r="G99" s="125">
        <v>9</v>
      </c>
      <c r="H99" s="132" t="s">
        <v>13</v>
      </c>
      <c r="I99" s="152" t="s">
        <v>13</v>
      </c>
      <c r="J99" s="60" t="s">
        <v>13</v>
      </c>
      <c r="L99" s="56">
        <f>SUM(B99:J99)</f>
        <v>18</v>
      </c>
      <c r="M99" s="81">
        <v>18</v>
      </c>
      <c r="N99" s="95"/>
      <c r="O99" s="63"/>
      <c r="P99" s="63"/>
      <c r="Q99" s="63"/>
      <c r="R99" s="63"/>
      <c r="S99" s="63"/>
      <c r="T99" s="95"/>
      <c r="U99" s="95"/>
      <c r="V99" s="95"/>
      <c r="W99" s="95"/>
      <c r="X99" s="95"/>
      <c r="Y99" s="95"/>
      <c r="Z99" s="95"/>
    </row>
    <row r="100" spans="1:26" s="34" customFormat="1" ht="19">
      <c r="A100" s="56" t="s">
        <v>64</v>
      </c>
      <c r="B100" s="72" t="s">
        <v>13</v>
      </c>
      <c r="C100" s="73">
        <v>10</v>
      </c>
      <c r="D100" s="58">
        <v>9</v>
      </c>
      <c r="E100" s="103">
        <v>20</v>
      </c>
      <c r="F100" s="72" t="s">
        <v>13</v>
      </c>
      <c r="G100" s="125">
        <v>10</v>
      </c>
      <c r="H100" s="132" t="s">
        <v>13</v>
      </c>
      <c r="I100" s="152" t="s">
        <v>13</v>
      </c>
      <c r="J100" s="60" t="s">
        <v>13</v>
      </c>
      <c r="L100" s="56">
        <f>SUM(B100:J100)</f>
        <v>49</v>
      </c>
      <c r="M100" s="81">
        <v>49</v>
      </c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s="34" customFormat="1" ht="19">
      <c r="A101" s="56" t="s">
        <v>28</v>
      </c>
      <c r="B101" s="72">
        <v>9</v>
      </c>
      <c r="C101" s="73">
        <v>5</v>
      </c>
      <c r="D101" s="58">
        <v>9</v>
      </c>
      <c r="E101" s="103" t="s">
        <v>13</v>
      </c>
      <c r="F101" s="72">
        <v>10</v>
      </c>
      <c r="G101" s="125" t="s">
        <v>13</v>
      </c>
      <c r="H101" s="132" t="s">
        <v>13</v>
      </c>
      <c r="I101" s="152">
        <v>9</v>
      </c>
      <c r="J101" s="60" t="s">
        <v>13</v>
      </c>
      <c r="L101" s="56">
        <f t="shared" si="1"/>
        <v>42</v>
      </c>
      <c r="M101" s="81">
        <v>42</v>
      </c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s="34" customFormat="1" ht="19">
      <c r="A102" s="56" t="s">
        <v>42</v>
      </c>
      <c r="B102" s="72">
        <v>10</v>
      </c>
      <c r="C102" s="73">
        <v>25</v>
      </c>
      <c r="D102" s="58">
        <v>10</v>
      </c>
      <c r="E102" s="103" t="s">
        <v>13</v>
      </c>
      <c r="F102" s="72">
        <v>40</v>
      </c>
      <c r="G102" s="125">
        <v>25</v>
      </c>
      <c r="H102" s="132">
        <v>25</v>
      </c>
      <c r="I102" s="152">
        <v>10</v>
      </c>
      <c r="J102" s="60">
        <v>10</v>
      </c>
      <c r="L102" s="56">
        <f t="shared" si="1"/>
        <v>155</v>
      </c>
      <c r="M102" s="81">
        <f>SUM(J102,I102,H102,G102,F102,C102)</f>
        <v>135</v>
      </c>
      <c r="N102" s="63"/>
      <c r="O102" s="95"/>
      <c r="P102" s="95"/>
      <c r="Q102" s="95"/>
      <c r="R102" s="95"/>
      <c r="S102" s="95"/>
      <c r="T102" s="63"/>
      <c r="U102" s="63"/>
      <c r="V102" s="63"/>
      <c r="W102" s="63"/>
      <c r="X102" s="63"/>
      <c r="Y102" s="63"/>
      <c r="Z102" s="63"/>
    </row>
    <row r="103" spans="1:26" s="34" customFormat="1" ht="19">
      <c r="A103" s="56" t="s">
        <v>137</v>
      </c>
      <c r="B103" s="72" t="s">
        <v>13</v>
      </c>
      <c r="C103" s="73" t="s">
        <v>13</v>
      </c>
      <c r="D103" s="58" t="s">
        <v>13</v>
      </c>
      <c r="E103" s="103" t="s">
        <v>13</v>
      </c>
      <c r="F103" s="72" t="s">
        <v>13</v>
      </c>
      <c r="G103" s="125">
        <v>10</v>
      </c>
      <c r="H103" s="132" t="s">
        <v>13</v>
      </c>
      <c r="I103" s="152">
        <v>10</v>
      </c>
      <c r="J103" s="60">
        <v>8</v>
      </c>
      <c r="L103" s="56">
        <f>SUM(B103:J103)</f>
        <v>28</v>
      </c>
      <c r="M103" s="81">
        <v>28</v>
      </c>
      <c r="N103" s="119"/>
      <c r="O103" s="63"/>
      <c r="P103" s="63"/>
      <c r="Q103" s="63"/>
      <c r="R103" s="63"/>
      <c r="S103" s="63"/>
      <c r="T103" s="119"/>
      <c r="U103" s="119"/>
      <c r="V103" s="119"/>
      <c r="W103" s="119"/>
      <c r="X103" s="119"/>
      <c r="Y103" s="119"/>
      <c r="Z103" s="119"/>
    </row>
    <row r="104" spans="1:26" s="34" customFormat="1" ht="19">
      <c r="A104" s="56" t="s">
        <v>34</v>
      </c>
      <c r="B104" s="72">
        <v>9</v>
      </c>
      <c r="C104" s="73">
        <v>8</v>
      </c>
      <c r="D104" s="58" t="s">
        <v>13</v>
      </c>
      <c r="E104" s="103">
        <v>10</v>
      </c>
      <c r="F104" s="72" t="s">
        <v>13</v>
      </c>
      <c r="G104" s="125">
        <v>10</v>
      </c>
      <c r="H104" s="132" t="s">
        <v>13</v>
      </c>
      <c r="I104" s="152">
        <v>10</v>
      </c>
      <c r="J104" s="60">
        <v>9</v>
      </c>
      <c r="L104" s="56">
        <f t="shared" si="1"/>
        <v>56</v>
      </c>
      <c r="M104" s="81">
        <v>56</v>
      </c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s="34" customFormat="1" ht="19">
      <c r="A105" s="56" t="s">
        <v>43</v>
      </c>
      <c r="B105" s="72">
        <v>10</v>
      </c>
      <c r="C105" s="73" t="s">
        <v>13</v>
      </c>
      <c r="D105" s="58">
        <v>6</v>
      </c>
      <c r="E105" s="103" t="s">
        <v>13</v>
      </c>
      <c r="F105" s="72" t="s">
        <v>13</v>
      </c>
      <c r="G105" s="125" t="s">
        <v>13</v>
      </c>
      <c r="H105" s="132" t="s">
        <v>13</v>
      </c>
      <c r="I105" s="152">
        <v>9</v>
      </c>
      <c r="J105" s="60" t="s">
        <v>13</v>
      </c>
      <c r="L105" s="56">
        <f t="shared" si="1"/>
        <v>25</v>
      </c>
      <c r="M105" s="81">
        <v>25</v>
      </c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s="34" customFormat="1" ht="19">
      <c r="A106" s="56" t="s">
        <v>109</v>
      </c>
      <c r="B106" s="72" t="s">
        <v>13</v>
      </c>
      <c r="C106" s="73">
        <v>8</v>
      </c>
      <c r="D106" s="58" t="s">
        <v>13</v>
      </c>
      <c r="E106" s="103">
        <v>10</v>
      </c>
      <c r="F106" s="72" t="s">
        <v>13</v>
      </c>
      <c r="G106" s="125" t="s">
        <v>13</v>
      </c>
      <c r="H106" s="132" t="s">
        <v>13</v>
      </c>
      <c r="I106" s="152" t="s">
        <v>13</v>
      </c>
      <c r="J106" s="60" t="s">
        <v>13</v>
      </c>
      <c r="L106" s="56">
        <f>SUM(B106:J106)</f>
        <v>18</v>
      </c>
      <c r="M106" s="81">
        <v>18</v>
      </c>
      <c r="N106" s="69"/>
      <c r="O106" s="119"/>
      <c r="P106" s="119"/>
      <c r="Q106" s="119"/>
      <c r="R106" s="119"/>
      <c r="S106" s="119"/>
      <c r="T106" s="69"/>
      <c r="U106" s="69"/>
      <c r="V106" s="69"/>
      <c r="W106" s="69"/>
      <c r="X106" s="69"/>
      <c r="Y106" s="69"/>
      <c r="Z106" s="69"/>
    </row>
    <row r="107" spans="1:26" s="34" customFormat="1" ht="19">
      <c r="A107" s="56" t="s">
        <v>110</v>
      </c>
      <c r="B107" s="72" t="s">
        <v>13</v>
      </c>
      <c r="C107" s="73">
        <v>8</v>
      </c>
      <c r="D107" s="58" t="s">
        <v>13</v>
      </c>
      <c r="E107" s="103">
        <v>10</v>
      </c>
      <c r="F107" s="72" t="s">
        <v>13</v>
      </c>
      <c r="G107" s="125" t="s">
        <v>13</v>
      </c>
      <c r="H107" s="132" t="s">
        <v>13</v>
      </c>
      <c r="I107" s="152" t="s">
        <v>13</v>
      </c>
      <c r="J107" s="60" t="s">
        <v>13</v>
      </c>
      <c r="L107" s="56">
        <f>SUM(B107:J107)</f>
        <v>18</v>
      </c>
      <c r="M107" s="81">
        <v>18</v>
      </c>
      <c r="N107" s="69"/>
      <c r="O107" s="63"/>
      <c r="P107" s="63"/>
      <c r="Q107" s="63"/>
      <c r="R107" s="63"/>
      <c r="S107" s="63"/>
      <c r="T107" s="69"/>
      <c r="U107" s="69"/>
      <c r="V107" s="69"/>
      <c r="W107" s="69"/>
      <c r="X107" s="69"/>
      <c r="Y107" s="69"/>
      <c r="Z107" s="69"/>
    </row>
    <row r="108" spans="1:26" s="34" customFormat="1" ht="19">
      <c r="A108" s="56" t="s">
        <v>29</v>
      </c>
      <c r="B108" s="72">
        <v>10</v>
      </c>
      <c r="C108" s="73">
        <v>8</v>
      </c>
      <c r="D108" s="58">
        <v>9</v>
      </c>
      <c r="E108" s="103" t="s">
        <v>13</v>
      </c>
      <c r="F108" s="72" t="s">
        <v>13</v>
      </c>
      <c r="G108" s="125" t="s">
        <v>13</v>
      </c>
      <c r="H108" s="132" t="s">
        <v>13</v>
      </c>
      <c r="I108" s="152">
        <v>10</v>
      </c>
      <c r="J108" s="60">
        <v>10</v>
      </c>
      <c r="L108" s="56">
        <f t="shared" si="1"/>
        <v>47</v>
      </c>
      <c r="M108" s="81">
        <v>47</v>
      </c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s="34" customFormat="1" ht="19">
      <c r="A109" s="56" t="s">
        <v>44</v>
      </c>
      <c r="B109" s="72">
        <v>20</v>
      </c>
      <c r="C109" s="73">
        <v>50</v>
      </c>
      <c r="D109" s="58">
        <v>55</v>
      </c>
      <c r="E109" s="103">
        <v>35</v>
      </c>
      <c r="F109" s="72">
        <v>55</v>
      </c>
      <c r="G109" s="125">
        <v>55</v>
      </c>
      <c r="H109" s="132">
        <v>55</v>
      </c>
      <c r="I109" s="152">
        <v>25</v>
      </c>
      <c r="J109" s="60">
        <v>20</v>
      </c>
      <c r="L109" s="56">
        <f t="shared" si="1"/>
        <v>370</v>
      </c>
      <c r="M109" s="81">
        <f>SUM(D109,F109,G109,H109,C109,E109)</f>
        <v>305</v>
      </c>
      <c r="N109" s="63"/>
      <c r="O109" s="69"/>
      <c r="P109" s="69"/>
      <c r="Q109" s="69"/>
      <c r="R109" s="69"/>
      <c r="S109" s="69"/>
      <c r="T109" s="63"/>
      <c r="U109" s="63"/>
      <c r="V109" s="63"/>
      <c r="W109" s="63"/>
      <c r="X109" s="63"/>
      <c r="Y109" s="63"/>
      <c r="Z109" s="63"/>
    </row>
    <row r="110" spans="1:26" s="34" customFormat="1" ht="19">
      <c r="A110" s="34" t="s">
        <v>172</v>
      </c>
      <c r="B110" s="72" t="s">
        <v>13</v>
      </c>
      <c r="C110" s="73" t="s">
        <v>13</v>
      </c>
      <c r="D110" s="58" t="s">
        <v>13</v>
      </c>
      <c r="E110" s="103" t="s">
        <v>13</v>
      </c>
      <c r="F110" s="72" t="s">
        <v>13</v>
      </c>
      <c r="G110" s="125" t="s">
        <v>13</v>
      </c>
      <c r="H110" s="132" t="s">
        <v>13</v>
      </c>
      <c r="I110" s="152">
        <v>10</v>
      </c>
      <c r="J110" s="60" t="s">
        <v>13</v>
      </c>
      <c r="L110" s="56">
        <f>SUM(B110:J110)</f>
        <v>10</v>
      </c>
      <c r="M110" s="81">
        <v>10</v>
      </c>
      <c r="N110" s="149"/>
      <c r="O110" s="69"/>
      <c r="P110" s="69"/>
      <c r="Q110" s="69"/>
      <c r="R110" s="69"/>
      <c r="S110" s="69"/>
      <c r="T110" s="149"/>
      <c r="U110" s="149"/>
      <c r="V110" s="149"/>
      <c r="W110" s="149"/>
      <c r="X110" s="149"/>
      <c r="Y110" s="149"/>
      <c r="Z110" s="149"/>
    </row>
    <row r="111" spans="1:26" s="34" customFormat="1" ht="19">
      <c r="A111" s="34" t="s">
        <v>146</v>
      </c>
      <c r="B111" s="72" t="s">
        <v>13</v>
      </c>
      <c r="C111" s="73" t="s">
        <v>13</v>
      </c>
      <c r="D111" s="58" t="s">
        <v>13</v>
      </c>
      <c r="E111" s="103" t="s">
        <v>13</v>
      </c>
      <c r="F111" s="72" t="s">
        <v>13</v>
      </c>
      <c r="G111" s="125" t="s">
        <v>13</v>
      </c>
      <c r="H111" s="132">
        <v>10</v>
      </c>
      <c r="I111" s="152">
        <v>10</v>
      </c>
      <c r="J111" s="60" t="s">
        <v>13</v>
      </c>
      <c r="L111" s="56">
        <f>SUM(B111:J111)</f>
        <v>20</v>
      </c>
      <c r="M111" s="81">
        <v>20</v>
      </c>
      <c r="N111" s="123"/>
      <c r="O111" s="63"/>
      <c r="P111" s="63"/>
      <c r="Q111" s="63"/>
      <c r="R111" s="63"/>
      <c r="S111" s="63"/>
      <c r="T111" s="123"/>
      <c r="U111" s="123"/>
      <c r="V111" s="123"/>
      <c r="W111" s="123"/>
      <c r="X111" s="123"/>
      <c r="Y111" s="123"/>
      <c r="Z111" s="123"/>
    </row>
    <row r="112" spans="1:26" s="34" customFormat="1" ht="19">
      <c r="A112" s="34" t="s">
        <v>79</v>
      </c>
      <c r="B112" s="72" t="s">
        <v>13</v>
      </c>
      <c r="C112" s="73">
        <v>6</v>
      </c>
      <c r="D112" s="58">
        <v>7</v>
      </c>
      <c r="E112" s="103" t="s">
        <v>13</v>
      </c>
      <c r="F112" s="72" t="s">
        <v>13</v>
      </c>
      <c r="G112" s="125" t="s">
        <v>13</v>
      </c>
      <c r="H112" s="132" t="s">
        <v>13</v>
      </c>
      <c r="I112" s="152" t="s">
        <v>13</v>
      </c>
      <c r="J112" s="60" t="s">
        <v>13</v>
      </c>
      <c r="L112" s="56">
        <f>SUM(B112:J112)</f>
        <v>13</v>
      </c>
      <c r="M112" s="81">
        <v>13</v>
      </c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s="34" customFormat="1" ht="19">
      <c r="A113" s="34" t="s">
        <v>76</v>
      </c>
      <c r="B113" s="72" t="s">
        <v>13</v>
      </c>
      <c r="C113" s="73">
        <v>7</v>
      </c>
      <c r="D113" s="58">
        <v>10</v>
      </c>
      <c r="E113" s="103" t="s">
        <v>13</v>
      </c>
      <c r="F113" s="72" t="s">
        <v>13</v>
      </c>
      <c r="G113" s="125" t="s">
        <v>13</v>
      </c>
      <c r="H113" s="132" t="s">
        <v>13</v>
      </c>
      <c r="I113" s="152" t="s">
        <v>13</v>
      </c>
      <c r="J113" s="60" t="s">
        <v>13</v>
      </c>
      <c r="L113" s="34">
        <f>SUM(B113:J113)</f>
        <v>17</v>
      </c>
      <c r="M113" s="64">
        <v>17</v>
      </c>
      <c r="N113" s="63"/>
      <c r="O113" s="149"/>
      <c r="P113" s="149"/>
      <c r="Q113" s="149"/>
      <c r="R113" s="149"/>
      <c r="S113" s="149"/>
      <c r="T113" s="63"/>
      <c r="U113" s="63"/>
      <c r="V113" s="63"/>
      <c r="W113" s="63"/>
      <c r="X113" s="63"/>
      <c r="Y113" s="63"/>
      <c r="Z113" s="63"/>
    </row>
    <row r="114" spans="1:26" s="34" customFormat="1" ht="19">
      <c r="A114" s="34" t="s">
        <v>186</v>
      </c>
      <c r="B114" s="72" t="s">
        <v>13</v>
      </c>
      <c r="C114" s="73" t="s">
        <v>13</v>
      </c>
      <c r="D114" s="58" t="s">
        <v>13</v>
      </c>
      <c r="E114" s="103" t="s">
        <v>13</v>
      </c>
      <c r="F114" s="72" t="s">
        <v>13</v>
      </c>
      <c r="G114" s="125" t="s">
        <v>13</v>
      </c>
      <c r="H114" s="132" t="s">
        <v>13</v>
      </c>
      <c r="I114" s="152" t="s">
        <v>13</v>
      </c>
      <c r="J114" s="60">
        <v>10</v>
      </c>
      <c r="L114" s="34">
        <f>SUM(B114:J114)</f>
        <v>10</v>
      </c>
      <c r="M114" s="64">
        <v>10</v>
      </c>
      <c r="N114" s="167"/>
      <c r="O114" s="123"/>
      <c r="P114" s="123"/>
      <c r="Q114" s="123"/>
      <c r="R114" s="123"/>
      <c r="S114" s="123"/>
      <c r="T114" s="167"/>
      <c r="U114" s="167"/>
      <c r="V114" s="167"/>
      <c r="W114" s="167"/>
      <c r="X114" s="167"/>
      <c r="Y114" s="167"/>
      <c r="Z114" s="167"/>
    </row>
    <row r="115" spans="1:26" s="34" customFormat="1" ht="19">
      <c r="A115" s="34" t="s">
        <v>30</v>
      </c>
      <c r="B115" s="72">
        <v>10</v>
      </c>
      <c r="C115" s="73">
        <v>10</v>
      </c>
      <c r="D115" s="58">
        <v>10</v>
      </c>
      <c r="E115" s="103" t="s">
        <v>13</v>
      </c>
      <c r="F115" s="72">
        <v>10</v>
      </c>
      <c r="G115" s="125">
        <v>20</v>
      </c>
      <c r="H115" s="132">
        <v>10</v>
      </c>
      <c r="I115" s="152">
        <v>10</v>
      </c>
      <c r="J115" s="60">
        <v>9</v>
      </c>
      <c r="L115" s="34">
        <f t="shared" si="1"/>
        <v>89</v>
      </c>
      <c r="M115" s="64">
        <f>SUM(B115:D115,G115,F115,H115)</f>
        <v>70</v>
      </c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s="34" customFormat="1" ht="19">
      <c r="A116" s="34" t="s">
        <v>45</v>
      </c>
      <c r="B116" s="72">
        <v>9</v>
      </c>
      <c r="C116" s="73">
        <v>5</v>
      </c>
      <c r="D116" s="58">
        <v>7</v>
      </c>
      <c r="E116" s="103" t="s">
        <v>13</v>
      </c>
      <c r="F116" s="72">
        <v>9</v>
      </c>
      <c r="G116" s="125">
        <v>9</v>
      </c>
      <c r="H116" s="132">
        <v>10</v>
      </c>
      <c r="I116" s="152">
        <v>10</v>
      </c>
      <c r="J116" s="60">
        <v>9</v>
      </c>
      <c r="L116" s="34">
        <f t="shared" si="1"/>
        <v>68</v>
      </c>
      <c r="M116" s="64">
        <f>SUM(H116,I116,J116,G116,F116,B116)</f>
        <v>56</v>
      </c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19">
      <c r="A117" s="56" t="s">
        <v>123</v>
      </c>
      <c r="B117" s="72" t="s">
        <v>13</v>
      </c>
      <c r="C117" s="73" t="s">
        <v>13</v>
      </c>
      <c r="D117" s="58">
        <v>8</v>
      </c>
      <c r="E117" s="104" t="s">
        <v>13</v>
      </c>
      <c r="F117" s="111">
        <v>7</v>
      </c>
      <c r="G117" s="129" t="s">
        <v>13</v>
      </c>
      <c r="H117" s="137" t="s">
        <v>13</v>
      </c>
      <c r="I117" s="152">
        <v>10</v>
      </c>
      <c r="J117" s="177" t="s">
        <v>13</v>
      </c>
      <c r="K117" s="98"/>
      <c r="L117" s="34">
        <f>SUM(B117:J117)</f>
        <v>25</v>
      </c>
      <c r="M117" s="64">
        <v>25</v>
      </c>
      <c r="O117" s="167"/>
      <c r="P117" s="167"/>
      <c r="Q117" s="167"/>
      <c r="R117" s="167"/>
      <c r="S117" s="167"/>
    </row>
    <row r="118" spans="1:26" ht="19">
      <c r="O118" s="63"/>
      <c r="P118" s="63"/>
      <c r="Q118" s="63"/>
      <c r="R118" s="63"/>
      <c r="S118" s="63"/>
    </row>
    <row r="119" spans="1:26" ht="19">
      <c r="O119" s="63"/>
      <c r="P119" s="63"/>
      <c r="Q119" s="63"/>
      <c r="R119" s="63"/>
      <c r="S119" s="63"/>
    </row>
  </sheetData>
  <mergeCells count="7">
    <mergeCell ref="O15:S18"/>
    <mergeCell ref="O4:R4"/>
    <mergeCell ref="O5:P5"/>
    <mergeCell ref="O9:P9"/>
    <mergeCell ref="O6:P6"/>
    <mergeCell ref="O7:P7"/>
    <mergeCell ref="O11:S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9"/>
  <sheetViews>
    <sheetView zoomScale="90" zoomScaleNormal="90" workbookViewId="0">
      <selection activeCell="U16" sqref="U16"/>
    </sheetView>
  </sheetViews>
  <sheetFormatPr baseColWidth="10" defaultRowHeight="16"/>
  <cols>
    <col min="1" max="1" width="21.83203125" customWidth="1"/>
    <col min="2" max="2" width="10.83203125" style="77"/>
    <col min="3" max="3" width="10.83203125" style="78"/>
    <col min="4" max="4" width="10.83203125" style="100"/>
    <col min="5" max="5" width="10.83203125" style="105"/>
    <col min="6" max="6" width="10.83203125" style="77"/>
    <col min="7" max="7" width="10.83203125" style="130"/>
    <col min="8" max="8" width="10.83203125" style="135"/>
    <col min="9" max="9" width="10.83203125" style="154"/>
    <col min="10" max="10" width="10.83203125" style="113"/>
    <col min="12" max="13" width="10.83203125" style="116"/>
  </cols>
  <sheetData>
    <row r="1" spans="1:27" s="17" customFormat="1" ht="323" thickBot="1">
      <c r="A1" s="19" t="s">
        <v>0</v>
      </c>
      <c r="B1" s="9" t="s">
        <v>1</v>
      </c>
      <c r="C1" s="10" t="s">
        <v>2</v>
      </c>
      <c r="D1" s="11" t="s">
        <v>3</v>
      </c>
      <c r="E1" s="12" t="s">
        <v>55</v>
      </c>
      <c r="F1" s="9" t="s">
        <v>4</v>
      </c>
      <c r="G1" s="13" t="s">
        <v>5</v>
      </c>
      <c r="H1" s="14" t="s">
        <v>6</v>
      </c>
      <c r="I1" s="15" t="s">
        <v>7</v>
      </c>
      <c r="J1" s="16" t="s">
        <v>56</v>
      </c>
      <c r="L1" s="114" t="s">
        <v>185</v>
      </c>
      <c r="M1" s="114" t="s">
        <v>157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20" customFormat="1">
      <c r="B2" s="75"/>
      <c r="C2" s="76"/>
      <c r="D2" s="99"/>
      <c r="E2" s="101"/>
      <c r="F2" s="75"/>
      <c r="G2" s="128"/>
      <c r="H2" s="133"/>
      <c r="I2" s="153"/>
      <c r="J2" s="112"/>
      <c r="L2" s="115"/>
      <c r="M2" s="1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29" customFormat="1" ht="19">
      <c r="A3" s="29" t="s">
        <v>125</v>
      </c>
      <c r="B3" s="70" t="s">
        <v>13</v>
      </c>
      <c r="C3" s="71" t="s">
        <v>13</v>
      </c>
      <c r="D3" s="57" t="s">
        <v>13</v>
      </c>
      <c r="E3" s="102">
        <v>8</v>
      </c>
      <c r="F3" s="70" t="s">
        <v>13</v>
      </c>
      <c r="G3" s="124">
        <v>8</v>
      </c>
      <c r="H3" s="131" t="s">
        <v>13</v>
      </c>
      <c r="I3" s="151">
        <v>6</v>
      </c>
      <c r="J3" s="59" t="s">
        <v>13</v>
      </c>
      <c r="L3" s="55">
        <f>SUM(B3:J3)</f>
        <v>22</v>
      </c>
      <c r="M3" s="80">
        <v>22</v>
      </c>
      <c r="N3" s="95"/>
      <c r="O3" s="94"/>
      <c r="P3" s="94"/>
      <c r="Q3" s="94"/>
      <c r="R3" s="94"/>
      <c r="S3" s="94"/>
      <c r="T3" s="95"/>
      <c r="U3" s="95"/>
      <c r="V3" s="95"/>
      <c r="W3" s="95"/>
      <c r="X3" s="95"/>
      <c r="Y3" s="95"/>
      <c r="Z3" s="95"/>
      <c r="AA3" s="95"/>
    </row>
    <row r="4" spans="1:27" s="29" customFormat="1" ht="19">
      <c r="A4" s="29" t="s">
        <v>163</v>
      </c>
      <c r="B4" s="70" t="s">
        <v>13</v>
      </c>
      <c r="C4" s="71" t="s">
        <v>13</v>
      </c>
      <c r="D4" s="57" t="s">
        <v>13</v>
      </c>
      <c r="E4" s="102" t="s">
        <v>13</v>
      </c>
      <c r="F4" s="70" t="s">
        <v>13</v>
      </c>
      <c r="G4" s="124" t="s">
        <v>13</v>
      </c>
      <c r="H4" s="131" t="s">
        <v>13</v>
      </c>
      <c r="I4" s="151">
        <v>5</v>
      </c>
      <c r="J4" s="59" t="s">
        <v>13</v>
      </c>
      <c r="L4" s="55">
        <f>SUM(B4:J4)</f>
        <v>5</v>
      </c>
      <c r="M4" s="80">
        <v>5</v>
      </c>
      <c r="N4" s="149"/>
      <c r="O4" s="145"/>
      <c r="P4" s="145"/>
      <c r="Q4" s="145"/>
      <c r="R4" s="145"/>
      <c r="S4" s="145"/>
      <c r="T4" s="149"/>
      <c r="U4" s="149"/>
      <c r="V4" s="149"/>
      <c r="W4" s="149"/>
      <c r="X4" s="149"/>
      <c r="Y4" s="149"/>
      <c r="Z4" s="149"/>
      <c r="AA4" s="149"/>
    </row>
    <row r="5" spans="1:27" s="34" customFormat="1" ht="19">
      <c r="A5" s="34" t="s">
        <v>35</v>
      </c>
      <c r="B5" s="72">
        <v>30</v>
      </c>
      <c r="C5" s="73">
        <v>8</v>
      </c>
      <c r="D5" s="58">
        <v>10</v>
      </c>
      <c r="E5" s="103" t="s">
        <v>13</v>
      </c>
      <c r="F5" s="72" t="s">
        <v>13</v>
      </c>
      <c r="G5" s="125" t="s">
        <v>13</v>
      </c>
      <c r="H5" s="132" t="s">
        <v>13</v>
      </c>
      <c r="I5" s="152" t="s">
        <v>13</v>
      </c>
      <c r="J5" s="60" t="s">
        <v>13</v>
      </c>
      <c r="L5" s="56">
        <f t="shared" ref="L5:L46" si="0">SUM(B5:J5)</f>
        <v>48</v>
      </c>
      <c r="M5" s="81">
        <v>48</v>
      </c>
      <c r="N5" s="63"/>
      <c r="O5" s="197" t="s">
        <v>198</v>
      </c>
      <c r="P5" s="197"/>
      <c r="Q5" s="197"/>
      <c r="R5" s="197"/>
      <c r="S5" s="197"/>
      <c r="T5" s="63"/>
      <c r="U5" s="63"/>
      <c r="V5" s="63"/>
      <c r="W5" s="63"/>
      <c r="X5" s="63"/>
      <c r="Y5" s="63"/>
      <c r="Z5" s="63"/>
      <c r="AA5" s="63"/>
    </row>
    <row r="6" spans="1:27" s="34" customFormat="1" ht="19">
      <c r="A6" s="34" t="s">
        <v>14</v>
      </c>
      <c r="B6" s="72">
        <v>7</v>
      </c>
      <c r="C6" s="73" t="s">
        <v>13</v>
      </c>
      <c r="D6" s="58">
        <v>8</v>
      </c>
      <c r="E6" s="103" t="s">
        <v>13</v>
      </c>
      <c r="F6" s="72" t="s">
        <v>13</v>
      </c>
      <c r="G6" s="125" t="s">
        <v>13</v>
      </c>
      <c r="H6" s="132" t="s">
        <v>13</v>
      </c>
      <c r="I6" s="152">
        <v>7</v>
      </c>
      <c r="J6" s="60" t="s">
        <v>13</v>
      </c>
      <c r="L6" s="56">
        <f t="shared" si="0"/>
        <v>22</v>
      </c>
      <c r="M6" s="81">
        <v>22</v>
      </c>
      <c r="N6" s="63"/>
      <c r="O6" s="178" t="s">
        <v>105</v>
      </c>
      <c r="P6" s="178"/>
      <c r="Q6" s="63">
        <v>178</v>
      </c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34" customFormat="1" ht="19">
      <c r="A7" s="34" t="s">
        <v>19</v>
      </c>
      <c r="B7" s="72">
        <v>7</v>
      </c>
      <c r="C7" s="73" t="s">
        <v>13</v>
      </c>
      <c r="D7" s="58">
        <v>7</v>
      </c>
      <c r="E7" s="103" t="s">
        <v>13</v>
      </c>
      <c r="F7" s="72" t="s">
        <v>13</v>
      </c>
      <c r="G7" s="125" t="s">
        <v>13</v>
      </c>
      <c r="H7" s="132" t="s">
        <v>13</v>
      </c>
      <c r="I7" s="152">
        <v>5</v>
      </c>
      <c r="J7" s="60" t="s">
        <v>13</v>
      </c>
      <c r="L7" s="56">
        <f t="shared" si="0"/>
        <v>19</v>
      </c>
      <c r="M7" s="81">
        <v>19</v>
      </c>
      <c r="N7" s="63"/>
      <c r="O7" s="178" t="s">
        <v>106</v>
      </c>
      <c r="P7" s="178"/>
      <c r="Q7" s="63">
        <v>112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34" customFormat="1" ht="19">
      <c r="A8" s="34" t="s">
        <v>170</v>
      </c>
      <c r="B8" s="72" t="s">
        <v>13</v>
      </c>
      <c r="C8" s="73" t="s">
        <v>13</v>
      </c>
      <c r="D8" s="58" t="s">
        <v>13</v>
      </c>
      <c r="E8" s="103" t="s">
        <v>13</v>
      </c>
      <c r="F8" s="72" t="s">
        <v>13</v>
      </c>
      <c r="G8" s="125" t="s">
        <v>13</v>
      </c>
      <c r="H8" s="132" t="s">
        <v>13</v>
      </c>
      <c r="I8" s="152">
        <v>8</v>
      </c>
      <c r="J8" s="60" t="s">
        <v>13</v>
      </c>
      <c r="L8" s="56">
        <f>SUM(B8:J8)</f>
        <v>8</v>
      </c>
      <c r="M8" s="81">
        <v>8</v>
      </c>
      <c r="N8" s="149"/>
      <c r="O8" s="146" t="s">
        <v>135</v>
      </c>
      <c r="P8" s="146"/>
      <c r="Q8" s="149">
        <v>110</v>
      </c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34" customFormat="1" ht="19">
      <c r="A9" s="34" t="s">
        <v>138</v>
      </c>
      <c r="B9" s="72" t="s">
        <v>13</v>
      </c>
      <c r="C9" s="73" t="s">
        <v>13</v>
      </c>
      <c r="D9" s="58" t="s">
        <v>13</v>
      </c>
      <c r="E9" s="103" t="s">
        <v>13</v>
      </c>
      <c r="F9" s="72" t="s">
        <v>13</v>
      </c>
      <c r="G9" s="125">
        <v>9</v>
      </c>
      <c r="H9" s="132" t="s">
        <v>13</v>
      </c>
      <c r="I9" s="152">
        <v>10</v>
      </c>
      <c r="J9" s="60" t="s">
        <v>13</v>
      </c>
      <c r="L9" s="56">
        <f t="shared" ref="L9:L18" si="1">SUM(B9:J9)</f>
        <v>19</v>
      </c>
      <c r="M9" s="81">
        <v>19</v>
      </c>
      <c r="N9" s="119"/>
      <c r="O9" s="178" t="s">
        <v>153</v>
      </c>
      <c r="P9" s="178"/>
      <c r="Q9" s="95">
        <v>70</v>
      </c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s="34" customFormat="1" ht="19">
      <c r="A10" s="34" t="s">
        <v>142</v>
      </c>
      <c r="B10" s="72" t="s">
        <v>13</v>
      </c>
      <c r="C10" s="73" t="s">
        <v>13</v>
      </c>
      <c r="D10" s="58" t="s">
        <v>13</v>
      </c>
      <c r="E10" s="103" t="s">
        <v>13</v>
      </c>
      <c r="F10" s="72" t="s">
        <v>13</v>
      </c>
      <c r="G10" s="125">
        <v>8</v>
      </c>
      <c r="H10" s="132" t="s">
        <v>13</v>
      </c>
      <c r="I10" s="152">
        <v>7</v>
      </c>
      <c r="J10" s="60" t="s">
        <v>13</v>
      </c>
      <c r="L10" s="56">
        <f t="shared" si="1"/>
        <v>15</v>
      </c>
      <c r="M10" s="81">
        <v>15</v>
      </c>
      <c r="N10" s="119"/>
      <c r="O10" s="178" t="s">
        <v>107</v>
      </c>
      <c r="P10" s="178"/>
      <c r="Q10" s="63">
        <v>68</v>
      </c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s="34" customFormat="1" ht="20" thickBot="1">
      <c r="A11" s="34" t="s">
        <v>81</v>
      </c>
      <c r="B11" s="72" t="s">
        <v>13</v>
      </c>
      <c r="C11" s="73" t="s">
        <v>13</v>
      </c>
      <c r="D11" s="58" t="s">
        <v>13</v>
      </c>
      <c r="E11" s="103" t="s">
        <v>13</v>
      </c>
      <c r="F11" s="72" t="s">
        <v>13</v>
      </c>
      <c r="G11" s="125" t="s">
        <v>13</v>
      </c>
      <c r="H11" s="132">
        <v>10</v>
      </c>
      <c r="I11" s="152">
        <v>10</v>
      </c>
      <c r="J11" s="60" t="s">
        <v>13</v>
      </c>
      <c r="L11" s="56">
        <f>SUM(B11:J11)</f>
        <v>20</v>
      </c>
      <c r="M11" s="81">
        <v>20</v>
      </c>
      <c r="N11" s="123"/>
      <c r="O11" s="146"/>
      <c r="P11" s="146"/>
      <c r="Q11" s="110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s="34" customFormat="1" ht="19">
      <c r="A12" s="34" t="s">
        <v>17</v>
      </c>
      <c r="B12" s="72" t="s">
        <v>13</v>
      </c>
      <c r="C12" s="73" t="s">
        <v>13</v>
      </c>
      <c r="D12" s="58">
        <v>20</v>
      </c>
      <c r="E12" s="103">
        <v>10</v>
      </c>
      <c r="F12" s="72">
        <v>10</v>
      </c>
      <c r="G12" s="125">
        <v>10</v>
      </c>
      <c r="H12" s="132">
        <v>10</v>
      </c>
      <c r="I12" s="152">
        <v>10</v>
      </c>
      <c r="J12" s="60" t="s">
        <v>13</v>
      </c>
      <c r="L12" s="56">
        <f t="shared" si="1"/>
        <v>70</v>
      </c>
      <c r="M12" s="81">
        <f>SUM(D12,E12,F12,G12,H12)</f>
        <v>60</v>
      </c>
      <c r="N12" s="95"/>
      <c r="O12" s="210" t="s">
        <v>197</v>
      </c>
      <c r="P12" s="211"/>
      <c r="Q12" s="211"/>
      <c r="R12" s="211"/>
      <c r="S12" s="212"/>
      <c r="T12" s="95"/>
      <c r="U12" s="95"/>
      <c r="V12" s="95"/>
      <c r="W12" s="95"/>
    </row>
    <row r="13" spans="1:27" s="34" customFormat="1" ht="19" customHeight="1">
      <c r="A13" s="34" t="s">
        <v>36</v>
      </c>
      <c r="B13" s="72" t="s">
        <v>13</v>
      </c>
      <c r="C13" s="73">
        <v>9</v>
      </c>
      <c r="D13" s="58">
        <v>20</v>
      </c>
      <c r="E13" s="103" t="s">
        <v>13</v>
      </c>
      <c r="F13" s="72">
        <v>8</v>
      </c>
      <c r="G13" s="125" t="s">
        <v>13</v>
      </c>
      <c r="H13" s="132" t="s">
        <v>13</v>
      </c>
      <c r="I13" s="152">
        <v>9</v>
      </c>
      <c r="J13" s="60" t="s">
        <v>13</v>
      </c>
      <c r="L13" s="56">
        <f t="shared" si="1"/>
        <v>46</v>
      </c>
      <c r="M13" s="81">
        <v>46</v>
      </c>
      <c r="N13" s="63"/>
      <c r="O13" s="219"/>
      <c r="P13" s="220"/>
      <c r="Q13" s="220"/>
      <c r="R13" s="220"/>
      <c r="S13" s="221"/>
      <c r="T13" s="63"/>
      <c r="U13" s="63"/>
      <c r="V13" s="63"/>
      <c r="W13" s="63"/>
    </row>
    <row r="14" spans="1:27" s="34" customFormat="1" ht="19" customHeight="1" thickBot="1">
      <c r="A14" s="34" t="s">
        <v>37</v>
      </c>
      <c r="B14" s="72" t="s">
        <v>13</v>
      </c>
      <c r="C14" s="73" t="s">
        <v>13</v>
      </c>
      <c r="D14" s="58" t="s">
        <v>13</v>
      </c>
      <c r="E14" s="103" t="s">
        <v>13</v>
      </c>
      <c r="F14" s="72">
        <v>17</v>
      </c>
      <c r="G14" s="125" t="s">
        <v>13</v>
      </c>
      <c r="H14" s="132">
        <v>28</v>
      </c>
      <c r="I14" s="152">
        <v>8</v>
      </c>
      <c r="J14" s="60" t="s">
        <v>13</v>
      </c>
      <c r="L14" s="56">
        <f t="shared" si="1"/>
        <v>53</v>
      </c>
      <c r="M14" s="81">
        <v>53</v>
      </c>
      <c r="N14" s="110"/>
      <c r="O14" s="213"/>
      <c r="P14" s="214"/>
      <c r="Q14" s="214"/>
      <c r="R14" s="214"/>
      <c r="S14" s="215"/>
      <c r="T14" s="110"/>
      <c r="U14" s="110"/>
      <c r="V14" s="110"/>
      <c r="W14" s="110"/>
    </row>
    <row r="15" spans="1:27" s="34" customFormat="1" ht="19" customHeight="1" thickBot="1">
      <c r="A15" s="34" t="s">
        <v>68</v>
      </c>
      <c r="B15" s="72" t="s">
        <v>13</v>
      </c>
      <c r="C15" s="73">
        <v>8</v>
      </c>
      <c r="D15" s="58">
        <v>9</v>
      </c>
      <c r="E15" s="103" t="s">
        <v>13</v>
      </c>
      <c r="F15" s="72" t="s">
        <v>13</v>
      </c>
      <c r="G15" s="125" t="s">
        <v>13</v>
      </c>
      <c r="H15" s="132" t="s">
        <v>13</v>
      </c>
      <c r="I15" s="152">
        <v>6</v>
      </c>
      <c r="J15" s="60" t="s">
        <v>13</v>
      </c>
      <c r="L15" s="56">
        <f t="shared" si="1"/>
        <v>23</v>
      </c>
      <c r="M15" s="81">
        <v>23</v>
      </c>
      <c r="N15" s="63"/>
      <c r="O15" s="143"/>
      <c r="P15" s="143"/>
      <c r="Q15" s="143"/>
      <c r="R15" s="143"/>
      <c r="S15" s="63"/>
      <c r="T15" s="63"/>
      <c r="U15" s="63"/>
      <c r="V15" s="63"/>
      <c r="W15" s="63"/>
    </row>
    <row r="16" spans="1:27" s="34" customFormat="1" ht="19" customHeight="1">
      <c r="A16" s="34" t="s">
        <v>165</v>
      </c>
      <c r="B16" s="72" t="s">
        <v>13</v>
      </c>
      <c r="C16" s="73" t="s">
        <v>13</v>
      </c>
      <c r="D16" s="58" t="s">
        <v>13</v>
      </c>
      <c r="E16" s="103" t="s">
        <v>13</v>
      </c>
      <c r="F16" s="72" t="s">
        <v>13</v>
      </c>
      <c r="G16" s="125" t="s">
        <v>13</v>
      </c>
      <c r="H16" s="132" t="s">
        <v>13</v>
      </c>
      <c r="I16" s="152">
        <v>10</v>
      </c>
      <c r="J16" s="60" t="s">
        <v>13</v>
      </c>
      <c r="L16" s="56">
        <f>SUM(B16:J16)</f>
        <v>10</v>
      </c>
      <c r="M16" s="81">
        <v>10</v>
      </c>
      <c r="N16" s="149"/>
      <c r="O16" s="179" t="s">
        <v>155</v>
      </c>
      <c r="P16" s="180"/>
      <c r="Q16" s="180"/>
      <c r="R16" s="180"/>
      <c r="S16" s="181"/>
      <c r="T16" s="149"/>
      <c r="U16" s="149"/>
      <c r="V16" s="149"/>
      <c r="W16" s="149"/>
    </row>
    <row r="17" spans="1:27" s="34" customFormat="1" ht="19" customHeight="1">
      <c r="A17" s="34" t="s">
        <v>32</v>
      </c>
      <c r="B17" s="72" t="s">
        <v>13</v>
      </c>
      <c r="C17" s="73" t="s">
        <v>13</v>
      </c>
      <c r="D17" s="58" t="s">
        <v>13</v>
      </c>
      <c r="E17" s="103" t="s">
        <v>13</v>
      </c>
      <c r="F17" s="72" t="s">
        <v>13</v>
      </c>
      <c r="G17" s="125" t="s">
        <v>13</v>
      </c>
      <c r="H17" s="132" t="s">
        <v>13</v>
      </c>
      <c r="I17" s="152">
        <v>35</v>
      </c>
      <c r="J17" s="60" t="s">
        <v>13</v>
      </c>
      <c r="L17" s="56">
        <f>SUM(B17:J17)</f>
        <v>35</v>
      </c>
      <c r="M17" s="81">
        <v>35</v>
      </c>
      <c r="N17" s="149"/>
      <c r="O17" s="182"/>
      <c r="P17" s="183"/>
      <c r="Q17" s="183"/>
      <c r="R17" s="183"/>
      <c r="S17" s="184"/>
      <c r="T17" s="149"/>
      <c r="U17" s="149"/>
      <c r="V17" s="149"/>
      <c r="W17" s="149"/>
    </row>
    <row r="18" spans="1:27" s="34" customFormat="1" ht="19" customHeight="1">
      <c r="A18" s="34" t="s">
        <v>129</v>
      </c>
      <c r="B18" s="72" t="s">
        <v>13</v>
      </c>
      <c r="C18" s="73" t="s">
        <v>13</v>
      </c>
      <c r="D18" s="58" t="s">
        <v>13</v>
      </c>
      <c r="E18" s="103">
        <v>40</v>
      </c>
      <c r="F18" s="72" t="s">
        <v>13</v>
      </c>
      <c r="G18" s="125">
        <v>9</v>
      </c>
      <c r="H18" s="132" t="s">
        <v>13</v>
      </c>
      <c r="I18" s="152">
        <v>7</v>
      </c>
      <c r="J18" s="60" t="s">
        <v>13</v>
      </c>
      <c r="L18" s="56">
        <f t="shared" si="1"/>
        <v>56</v>
      </c>
      <c r="M18" s="81">
        <v>56</v>
      </c>
      <c r="N18" s="95"/>
      <c r="O18" s="182"/>
      <c r="P18" s="183"/>
      <c r="Q18" s="183"/>
      <c r="R18" s="183"/>
      <c r="S18" s="184"/>
      <c r="T18" s="95"/>
      <c r="U18" s="95"/>
      <c r="V18" s="95"/>
      <c r="W18" s="95"/>
    </row>
    <row r="19" spans="1:27" s="34" customFormat="1" ht="19" customHeight="1" thickBot="1">
      <c r="A19" s="34" t="s">
        <v>38</v>
      </c>
      <c r="B19" s="72">
        <v>20</v>
      </c>
      <c r="C19" s="73">
        <v>10</v>
      </c>
      <c r="D19" s="58">
        <v>9</v>
      </c>
      <c r="E19" s="103">
        <v>9</v>
      </c>
      <c r="F19" s="72" t="s">
        <v>13</v>
      </c>
      <c r="G19" s="125">
        <v>8</v>
      </c>
      <c r="H19" s="132">
        <v>20</v>
      </c>
      <c r="I19" s="152">
        <v>7</v>
      </c>
      <c r="J19" s="60" t="s">
        <v>13</v>
      </c>
      <c r="L19" s="56">
        <f t="shared" si="0"/>
        <v>83</v>
      </c>
      <c r="M19" s="81">
        <f>SUM(B19,H19,C19,D19,E19)</f>
        <v>68</v>
      </c>
      <c r="N19" s="63"/>
      <c r="O19" s="185"/>
      <c r="P19" s="186"/>
      <c r="Q19" s="186"/>
      <c r="R19" s="186"/>
      <c r="S19" s="187"/>
      <c r="T19" s="63"/>
      <c r="U19" s="63"/>
      <c r="V19" s="63"/>
      <c r="W19" s="63"/>
      <c r="X19" s="63"/>
      <c r="Y19" s="63"/>
      <c r="Z19" s="63"/>
      <c r="AA19" s="63"/>
    </row>
    <row r="20" spans="1:27" s="34" customFormat="1" ht="19" customHeight="1">
      <c r="A20" s="34" t="s">
        <v>108</v>
      </c>
      <c r="B20" s="72" t="s">
        <v>13</v>
      </c>
      <c r="C20" s="73">
        <v>6</v>
      </c>
      <c r="D20" s="58">
        <v>25</v>
      </c>
      <c r="E20" s="103">
        <v>8</v>
      </c>
      <c r="F20" s="72" t="s">
        <v>13</v>
      </c>
      <c r="G20" s="125">
        <v>7</v>
      </c>
      <c r="H20" s="132">
        <v>7</v>
      </c>
      <c r="I20" s="152">
        <v>7</v>
      </c>
      <c r="J20" s="60" t="s">
        <v>13</v>
      </c>
      <c r="L20" s="56">
        <f t="shared" ref="L20:L25" si="2">SUM(B20:J20)</f>
        <v>60</v>
      </c>
      <c r="M20" s="81">
        <f>SUM(D20,E20,G20,H20,I20)</f>
        <v>54</v>
      </c>
      <c r="N20" s="69"/>
      <c r="O20" s="143"/>
      <c r="P20" s="143"/>
      <c r="Q20" s="143"/>
      <c r="R20" s="143"/>
      <c r="S20" s="69"/>
      <c r="T20" s="69"/>
      <c r="U20" s="69"/>
      <c r="V20" s="69"/>
      <c r="W20" s="69"/>
      <c r="X20" s="69"/>
      <c r="Y20" s="69"/>
      <c r="Z20" s="69"/>
      <c r="AA20" s="69"/>
    </row>
    <row r="21" spans="1:27" s="34" customFormat="1" ht="19">
      <c r="A21" s="34" t="s">
        <v>74</v>
      </c>
      <c r="B21" s="72" t="s">
        <v>13</v>
      </c>
      <c r="C21" s="73">
        <v>5</v>
      </c>
      <c r="D21" s="58">
        <v>20</v>
      </c>
      <c r="E21" s="103">
        <v>8</v>
      </c>
      <c r="F21" s="72" t="s">
        <v>13</v>
      </c>
      <c r="G21" s="125">
        <v>9</v>
      </c>
      <c r="H21" s="132">
        <v>9</v>
      </c>
      <c r="I21" s="152">
        <v>9</v>
      </c>
      <c r="J21" s="60" t="s">
        <v>13</v>
      </c>
      <c r="L21" s="56">
        <f t="shared" si="2"/>
        <v>60</v>
      </c>
      <c r="M21" s="81">
        <f>SUM(D21,E21,G21,H21,I21)</f>
        <v>55</v>
      </c>
      <c r="N21" s="63"/>
      <c r="O21" s="93"/>
      <c r="P21" s="93"/>
      <c r="Q21" s="95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34" customFormat="1" ht="19">
      <c r="A22" s="34" t="s">
        <v>70</v>
      </c>
      <c r="B22" s="72" t="s">
        <v>13</v>
      </c>
      <c r="C22" s="73">
        <v>9</v>
      </c>
      <c r="D22" s="58">
        <v>10</v>
      </c>
      <c r="E22" s="103">
        <v>9</v>
      </c>
      <c r="F22" s="72" t="s">
        <v>13</v>
      </c>
      <c r="G22" s="125">
        <v>9</v>
      </c>
      <c r="H22" s="132">
        <v>9</v>
      </c>
      <c r="I22" s="152">
        <v>8</v>
      </c>
      <c r="J22" s="60" t="s">
        <v>13</v>
      </c>
      <c r="L22" s="56">
        <f t="shared" si="2"/>
        <v>54</v>
      </c>
      <c r="M22" s="81">
        <f>SUM(D22,C22,E22,G22,H22)</f>
        <v>46</v>
      </c>
      <c r="N22" s="63"/>
      <c r="O22" s="68"/>
      <c r="P22" s="68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34" customFormat="1" ht="19">
      <c r="A23" s="34" t="s">
        <v>167</v>
      </c>
      <c r="B23" s="72" t="s">
        <v>13</v>
      </c>
      <c r="C23" s="73" t="s">
        <v>13</v>
      </c>
      <c r="D23" s="58" t="s">
        <v>13</v>
      </c>
      <c r="E23" s="103" t="s">
        <v>13</v>
      </c>
      <c r="F23" s="72" t="s">
        <v>13</v>
      </c>
      <c r="G23" s="125" t="s">
        <v>13</v>
      </c>
      <c r="H23" s="132" t="s">
        <v>13</v>
      </c>
      <c r="I23" s="152">
        <v>9</v>
      </c>
      <c r="J23" s="60" t="s">
        <v>13</v>
      </c>
      <c r="L23" s="56">
        <f t="shared" si="2"/>
        <v>9</v>
      </c>
      <c r="M23" s="81">
        <v>9</v>
      </c>
      <c r="N23" s="149"/>
      <c r="O23" s="146"/>
      <c r="P23" s="146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1:27" s="34" customFormat="1" ht="19">
      <c r="A24" s="34" t="s">
        <v>139</v>
      </c>
      <c r="B24" s="72" t="s">
        <v>13</v>
      </c>
      <c r="C24" s="73" t="s">
        <v>13</v>
      </c>
      <c r="D24" s="58" t="s">
        <v>13</v>
      </c>
      <c r="E24" s="103" t="s">
        <v>13</v>
      </c>
      <c r="F24" s="72" t="s">
        <v>13</v>
      </c>
      <c r="G24" s="125">
        <v>8</v>
      </c>
      <c r="H24" s="132" t="s">
        <v>13</v>
      </c>
      <c r="I24" s="152" t="s">
        <v>13</v>
      </c>
      <c r="J24" s="60" t="s">
        <v>13</v>
      </c>
      <c r="L24" s="56">
        <f t="shared" si="2"/>
        <v>8</v>
      </c>
      <c r="M24" s="81">
        <v>8</v>
      </c>
      <c r="N24" s="119"/>
      <c r="O24" s="93"/>
      <c r="P24" s="93"/>
      <c r="Q24" s="95"/>
      <c r="R24" s="119"/>
      <c r="S24" s="119"/>
      <c r="T24" s="119"/>
      <c r="U24" s="119"/>
      <c r="V24" s="119"/>
      <c r="W24" s="119"/>
      <c r="X24" s="119"/>
      <c r="Y24" s="119"/>
      <c r="Z24" s="119"/>
      <c r="AA24" s="119"/>
    </row>
    <row r="25" spans="1:27" s="34" customFormat="1" ht="19">
      <c r="A25" s="34" t="s">
        <v>126</v>
      </c>
      <c r="B25" s="72" t="s">
        <v>13</v>
      </c>
      <c r="C25" s="73" t="s">
        <v>13</v>
      </c>
      <c r="D25" s="58" t="s">
        <v>13</v>
      </c>
      <c r="E25" s="103">
        <v>9</v>
      </c>
      <c r="F25" s="72" t="s">
        <v>13</v>
      </c>
      <c r="G25" s="125">
        <v>20</v>
      </c>
      <c r="H25" s="132" t="s">
        <v>13</v>
      </c>
      <c r="I25" s="152" t="s">
        <v>13</v>
      </c>
      <c r="J25" s="60" t="s">
        <v>13</v>
      </c>
      <c r="L25" s="56">
        <f t="shared" si="2"/>
        <v>29</v>
      </c>
      <c r="M25" s="81">
        <v>29</v>
      </c>
      <c r="N25" s="95"/>
      <c r="O25" s="109"/>
      <c r="P25" s="109"/>
      <c r="Q25" s="110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1:27" s="34" customFormat="1" ht="19">
      <c r="A26" s="34" t="s">
        <v>54</v>
      </c>
      <c r="B26" s="72">
        <v>24</v>
      </c>
      <c r="C26" s="73">
        <v>35</v>
      </c>
      <c r="D26" s="58">
        <v>50</v>
      </c>
      <c r="E26" s="103">
        <v>35</v>
      </c>
      <c r="F26" s="72">
        <v>23</v>
      </c>
      <c r="G26" s="125" t="s">
        <v>13</v>
      </c>
      <c r="H26" s="132">
        <v>34</v>
      </c>
      <c r="I26" s="152">
        <v>9</v>
      </c>
      <c r="J26" s="60" t="s">
        <v>13</v>
      </c>
      <c r="L26" s="56">
        <f t="shared" si="0"/>
        <v>210</v>
      </c>
      <c r="M26" s="81">
        <f>SUM(D26,C26,E26,H26,B26)</f>
        <v>178</v>
      </c>
      <c r="N26" s="63"/>
      <c r="O26" s="93"/>
      <c r="P26" s="93"/>
      <c r="Q26" s="95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34" customFormat="1" ht="19">
      <c r="A27" s="34" t="s">
        <v>124</v>
      </c>
      <c r="B27" s="72" t="s">
        <v>13</v>
      </c>
      <c r="C27" s="73" t="s">
        <v>13</v>
      </c>
      <c r="D27" s="58">
        <v>10</v>
      </c>
      <c r="E27" s="103" t="s">
        <v>13</v>
      </c>
      <c r="F27" s="72">
        <v>29</v>
      </c>
      <c r="G27" s="125" t="s">
        <v>13</v>
      </c>
      <c r="H27" s="132">
        <v>22</v>
      </c>
      <c r="I27" s="152">
        <v>9</v>
      </c>
      <c r="J27" s="60" t="s">
        <v>13</v>
      </c>
      <c r="L27" s="56">
        <f t="shared" ref="L27:L32" si="3">SUM(B27:J27)</f>
        <v>70</v>
      </c>
      <c r="M27" s="81">
        <v>70</v>
      </c>
      <c r="N27" s="95"/>
      <c r="O27" s="68"/>
      <c r="P27" s="68"/>
      <c r="Q27" s="63"/>
      <c r="R27" s="95"/>
      <c r="S27" s="95"/>
      <c r="T27" s="95"/>
      <c r="U27" s="95"/>
      <c r="V27" s="95"/>
      <c r="W27" s="95"/>
      <c r="X27" s="95"/>
      <c r="Y27" s="95"/>
      <c r="Z27" s="95"/>
      <c r="AA27" s="95"/>
    </row>
    <row r="28" spans="1:27" s="34" customFormat="1" ht="19">
      <c r="A28" s="34" t="s">
        <v>134</v>
      </c>
      <c r="B28" s="72" t="s">
        <v>13</v>
      </c>
      <c r="C28" s="73" t="s">
        <v>13</v>
      </c>
      <c r="D28" s="58" t="s">
        <v>13</v>
      </c>
      <c r="E28" s="103" t="s">
        <v>13</v>
      </c>
      <c r="F28" s="72">
        <v>35</v>
      </c>
      <c r="G28" s="125" t="s">
        <v>13</v>
      </c>
      <c r="H28" s="132" t="s">
        <v>13</v>
      </c>
      <c r="I28" s="152">
        <v>8</v>
      </c>
      <c r="J28" s="60" t="s">
        <v>13</v>
      </c>
      <c r="L28" s="56">
        <f t="shared" si="3"/>
        <v>43</v>
      </c>
      <c r="M28" s="81">
        <v>43</v>
      </c>
      <c r="N28" s="110"/>
      <c r="O28" s="68"/>
      <c r="P28" s="68"/>
      <c r="Q28" s="63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7" s="34" customFormat="1" ht="19">
      <c r="A29" s="34" t="s">
        <v>39</v>
      </c>
      <c r="B29" s="72" t="s">
        <v>13</v>
      </c>
      <c r="C29" s="73" t="s">
        <v>13</v>
      </c>
      <c r="D29" s="58" t="s">
        <v>13</v>
      </c>
      <c r="E29" s="103" t="s">
        <v>13</v>
      </c>
      <c r="F29" s="72" t="s">
        <v>13</v>
      </c>
      <c r="G29" s="125" t="s">
        <v>13</v>
      </c>
      <c r="H29" s="132" t="s">
        <v>13</v>
      </c>
      <c r="I29" s="152">
        <v>9</v>
      </c>
      <c r="J29" s="60" t="s">
        <v>13</v>
      </c>
      <c r="L29" s="56">
        <f t="shared" si="3"/>
        <v>9</v>
      </c>
      <c r="M29" s="81">
        <v>9</v>
      </c>
      <c r="N29" s="149"/>
      <c r="O29" s="146"/>
      <c r="P29" s="146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</row>
    <row r="30" spans="1:27" s="34" customFormat="1" ht="19">
      <c r="A30" s="34" t="s">
        <v>10</v>
      </c>
      <c r="B30" s="72" t="s">
        <v>13</v>
      </c>
      <c r="C30" s="73" t="s">
        <v>13</v>
      </c>
      <c r="D30" s="58">
        <v>25</v>
      </c>
      <c r="E30" s="103" t="s">
        <v>13</v>
      </c>
      <c r="F30" s="72" t="s">
        <v>13</v>
      </c>
      <c r="G30" s="125" t="s">
        <v>13</v>
      </c>
      <c r="H30" s="132" t="s">
        <v>13</v>
      </c>
      <c r="I30" s="152"/>
      <c r="J30" s="60" t="s">
        <v>13</v>
      </c>
      <c r="L30" s="56">
        <f t="shared" si="3"/>
        <v>25</v>
      </c>
      <c r="M30" s="81">
        <v>25</v>
      </c>
      <c r="N30" s="95"/>
      <c r="O30" s="68"/>
      <c r="P30" s="68"/>
      <c r="Q30" s="63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s="34" customFormat="1" ht="19">
      <c r="A31" s="34" t="s">
        <v>75</v>
      </c>
      <c r="B31" s="72" t="s">
        <v>13</v>
      </c>
      <c r="C31" s="73">
        <v>7</v>
      </c>
      <c r="D31" s="58">
        <v>7</v>
      </c>
      <c r="E31" s="103" t="s">
        <v>13</v>
      </c>
      <c r="F31" s="72" t="s">
        <v>13</v>
      </c>
      <c r="G31" s="125">
        <v>7</v>
      </c>
      <c r="H31" s="132" t="s">
        <v>13</v>
      </c>
      <c r="I31" s="152">
        <v>5</v>
      </c>
      <c r="J31" s="60" t="s">
        <v>13</v>
      </c>
      <c r="L31" s="56">
        <f t="shared" si="3"/>
        <v>26</v>
      </c>
      <c r="M31" s="81">
        <v>26</v>
      </c>
      <c r="N31" s="63"/>
      <c r="O31" s="93"/>
      <c r="P31" s="93"/>
      <c r="Q31" s="95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34" customFormat="1" ht="19">
      <c r="A32" s="34" t="s">
        <v>71</v>
      </c>
      <c r="B32" s="72" t="s">
        <v>13</v>
      </c>
      <c r="C32" s="73">
        <v>9</v>
      </c>
      <c r="D32" s="58">
        <v>9</v>
      </c>
      <c r="E32" s="103" t="s">
        <v>13</v>
      </c>
      <c r="F32" s="72" t="s">
        <v>13</v>
      </c>
      <c r="G32" s="125">
        <v>10</v>
      </c>
      <c r="H32" s="132" t="s">
        <v>13</v>
      </c>
      <c r="I32" s="152">
        <v>8</v>
      </c>
      <c r="J32" s="60" t="s">
        <v>13</v>
      </c>
      <c r="L32" s="56">
        <f t="shared" si="3"/>
        <v>36</v>
      </c>
      <c r="M32" s="81">
        <v>36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34" customFormat="1" ht="19">
      <c r="A33" s="34" t="s">
        <v>53</v>
      </c>
      <c r="B33" s="72">
        <v>10</v>
      </c>
      <c r="C33" s="73">
        <v>5</v>
      </c>
      <c r="D33" s="58">
        <v>10</v>
      </c>
      <c r="E33" s="103" t="s">
        <v>13</v>
      </c>
      <c r="F33" s="72" t="s">
        <v>13</v>
      </c>
      <c r="G33" s="125" t="s">
        <v>13</v>
      </c>
      <c r="H33" s="132" t="s">
        <v>13</v>
      </c>
      <c r="I33" s="152">
        <v>9</v>
      </c>
      <c r="J33" s="60" t="s">
        <v>13</v>
      </c>
      <c r="L33" s="56">
        <f t="shared" si="0"/>
        <v>34</v>
      </c>
      <c r="M33" s="81">
        <v>34</v>
      </c>
      <c r="N33" s="63"/>
      <c r="O33" s="110"/>
      <c r="P33" s="110"/>
      <c r="Q33" s="110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34" customFormat="1" ht="19">
      <c r="A34" s="34" t="s">
        <v>162</v>
      </c>
      <c r="B34" s="72" t="s">
        <v>13</v>
      </c>
      <c r="C34" s="73" t="s">
        <v>13</v>
      </c>
      <c r="D34" s="58" t="s">
        <v>13</v>
      </c>
      <c r="E34" s="103" t="s">
        <v>13</v>
      </c>
      <c r="F34" s="72" t="s">
        <v>13</v>
      </c>
      <c r="G34" s="125" t="s">
        <v>13</v>
      </c>
      <c r="H34" s="132" t="s">
        <v>13</v>
      </c>
      <c r="I34" s="152">
        <v>8</v>
      </c>
      <c r="J34" s="60" t="s">
        <v>13</v>
      </c>
      <c r="L34" s="56">
        <f>SUM(B34:J34)</f>
        <v>8</v>
      </c>
      <c r="M34" s="81">
        <v>8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</row>
    <row r="35" spans="1:27" s="34" customFormat="1" ht="19">
      <c r="A35" s="34" t="s">
        <v>130</v>
      </c>
      <c r="B35" s="72" t="s">
        <v>13</v>
      </c>
      <c r="C35" s="73" t="s">
        <v>13</v>
      </c>
      <c r="D35" s="58" t="s">
        <v>13</v>
      </c>
      <c r="E35" s="103">
        <v>10</v>
      </c>
      <c r="F35" s="72" t="s">
        <v>13</v>
      </c>
      <c r="G35" s="125">
        <v>10</v>
      </c>
      <c r="H35" s="132">
        <v>10</v>
      </c>
      <c r="I35" s="152" t="s">
        <v>13</v>
      </c>
      <c r="J35" s="60" t="s">
        <v>13</v>
      </c>
      <c r="L35" s="56">
        <f>SUM(B35:J35)</f>
        <v>30</v>
      </c>
      <c r="M35" s="81">
        <v>30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</row>
    <row r="36" spans="1:27" s="34" customFormat="1" ht="19">
      <c r="A36" s="34" t="s">
        <v>40</v>
      </c>
      <c r="B36" s="72">
        <v>8</v>
      </c>
      <c r="C36" s="73" t="s">
        <v>13</v>
      </c>
      <c r="D36" s="58">
        <v>20</v>
      </c>
      <c r="E36" s="103" t="s">
        <v>13</v>
      </c>
      <c r="F36" s="72">
        <v>7</v>
      </c>
      <c r="G36" s="125" t="s">
        <v>13</v>
      </c>
      <c r="H36" s="132" t="s">
        <v>13</v>
      </c>
      <c r="I36" s="152" t="s">
        <v>13</v>
      </c>
      <c r="J36" s="60" t="s">
        <v>13</v>
      </c>
      <c r="L36" s="56">
        <f t="shared" si="0"/>
        <v>35</v>
      </c>
      <c r="M36" s="81">
        <v>35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34" customFormat="1" ht="19">
      <c r="A37" s="34" t="s">
        <v>25</v>
      </c>
      <c r="B37" s="72" t="s">
        <v>13</v>
      </c>
      <c r="C37" s="73" t="s">
        <v>13</v>
      </c>
      <c r="D37" s="58" t="s">
        <v>13</v>
      </c>
      <c r="E37" s="103" t="s">
        <v>13</v>
      </c>
      <c r="F37" s="72">
        <v>8</v>
      </c>
      <c r="G37" s="125" t="s">
        <v>13</v>
      </c>
      <c r="H37" s="132" t="s">
        <v>13</v>
      </c>
      <c r="I37" s="152" t="s">
        <v>13</v>
      </c>
      <c r="J37" s="60" t="s">
        <v>13</v>
      </c>
      <c r="L37" s="56">
        <f>SUM(B37:J37)</f>
        <v>8</v>
      </c>
      <c r="M37" s="81">
        <v>8</v>
      </c>
      <c r="N37" s="110"/>
      <c r="O37" s="63"/>
      <c r="P37" s="63"/>
      <c r="Q37" s="63"/>
      <c r="R37" s="110"/>
      <c r="S37" s="110"/>
      <c r="T37" s="110"/>
      <c r="U37" s="110"/>
      <c r="V37" s="110"/>
      <c r="W37" s="110"/>
      <c r="X37" s="110"/>
      <c r="Y37" s="110"/>
      <c r="Z37" s="110"/>
      <c r="AA37" s="110"/>
    </row>
    <row r="38" spans="1:27" s="34" customFormat="1" ht="19">
      <c r="A38" s="34" t="s">
        <v>26</v>
      </c>
      <c r="B38" s="72" t="s">
        <v>13</v>
      </c>
      <c r="C38" s="73" t="s">
        <v>13</v>
      </c>
      <c r="D38" s="58" t="s">
        <v>13</v>
      </c>
      <c r="E38" s="103" t="s">
        <v>13</v>
      </c>
      <c r="F38" s="72" t="s">
        <v>13</v>
      </c>
      <c r="G38" s="125" t="s">
        <v>13</v>
      </c>
      <c r="H38" s="132" t="s">
        <v>13</v>
      </c>
      <c r="I38" s="152">
        <v>10</v>
      </c>
      <c r="J38" s="60" t="s">
        <v>13</v>
      </c>
      <c r="L38" s="56">
        <f>SUM(B38:J38)</f>
        <v>10</v>
      </c>
      <c r="M38" s="81">
        <v>10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</row>
    <row r="39" spans="1:27" s="34" customFormat="1" ht="19">
      <c r="A39" s="34" t="s">
        <v>121</v>
      </c>
      <c r="B39" s="72" t="s">
        <v>13</v>
      </c>
      <c r="C39" s="73" t="s">
        <v>13</v>
      </c>
      <c r="D39" s="58">
        <v>9</v>
      </c>
      <c r="E39" s="103" t="s">
        <v>13</v>
      </c>
      <c r="F39" s="72" t="s">
        <v>13</v>
      </c>
      <c r="G39" s="125" t="s">
        <v>13</v>
      </c>
      <c r="H39" s="132" t="s">
        <v>13</v>
      </c>
      <c r="I39" s="152">
        <v>10</v>
      </c>
      <c r="J39" s="60" t="s">
        <v>13</v>
      </c>
      <c r="L39" s="56">
        <f>SUM(B39:J39)</f>
        <v>19</v>
      </c>
      <c r="M39" s="81">
        <v>19</v>
      </c>
      <c r="N39" s="95"/>
      <c r="O39" s="63"/>
      <c r="P39" s="63"/>
      <c r="Q39" s="63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1:27" s="34" customFormat="1" ht="19">
      <c r="A40" s="34" t="s">
        <v>63</v>
      </c>
      <c r="B40" s="72" t="s">
        <v>13</v>
      </c>
      <c r="C40" s="73">
        <v>5</v>
      </c>
      <c r="D40" s="58">
        <v>7</v>
      </c>
      <c r="E40" s="103" t="s">
        <v>13</v>
      </c>
      <c r="F40" s="72" t="s">
        <v>13</v>
      </c>
      <c r="G40" s="125" t="s">
        <v>13</v>
      </c>
      <c r="H40" s="132" t="s">
        <v>13</v>
      </c>
      <c r="I40" s="152">
        <v>9</v>
      </c>
      <c r="J40" s="60" t="s">
        <v>13</v>
      </c>
      <c r="L40" s="56">
        <f>SUM(B40:J40)</f>
        <v>21</v>
      </c>
      <c r="M40" s="81">
        <v>21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34" customFormat="1" ht="19">
      <c r="A41" s="34" t="s">
        <v>73</v>
      </c>
      <c r="B41" s="72" t="s">
        <v>13</v>
      </c>
      <c r="C41" s="73">
        <v>5</v>
      </c>
      <c r="D41" s="58">
        <v>6</v>
      </c>
      <c r="E41" s="103" t="s">
        <v>13</v>
      </c>
      <c r="F41" s="72" t="s">
        <v>13</v>
      </c>
      <c r="G41" s="125" t="s">
        <v>13</v>
      </c>
      <c r="H41" s="132" t="s">
        <v>13</v>
      </c>
      <c r="I41" s="152">
        <v>10</v>
      </c>
      <c r="J41" s="60" t="s">
        <v>13</v>
      </c>
      <c r="L41" s="56">
        <f>SUM(B41:J41)</f>
        <v>21</v>
      </c>
      <c r="M41" s="81">
        <v>21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34" customFormat="1" ht="19">
      <c r="A42" s="34" t="s">
        <v>18</v>
      </c>
      <c r="B42" s="72">
        <v>8</v>
      </c>
      <c r="C42" s="73" t="s">
        <v>13</v>
      </c>
      <c r="D42" s="58" t="s">
        <v>13</v>
      </c>
      <c r="E42" s="103" t="s">
        <v>13</v>
      </c>
      <c r="F42" s="72" t="s">
        <v>13</v>
      </c>
      <c r="G42" s="125" t="s">
        <v>13</v>
      </c>
      <c r="H42" s="132" t="s">
        <v>13</v>
      </c>
      <c r="I42" s="152">
        <v>25</v>
      </c>
      <c r="J42" s="60" t="s">
        <v>13</v>
      </c>
      <c r="L42" s="56">
        <f t="shared" si="0"/>
        <v>33</v>
      </c>
      <c r="M42" s="81">
        <v>33</v>
      </c>
      <c r="N42" s="63"/>
      <c r="O42" s="119"/>
      <c r="P42" s="119"/>
      <c r="Q42" s="119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34" customFormat="1" ht="19">
      <c r="A43" s="34" t="s">
        <v>64</v>
      </c>
      <c r="B43" s="72" t="s">
        <v>13</v>
      </c>
      <c r="C43" s="73">
        <v>10</v>
      </c>
      <c r="D43" s="58">
        <v>9</v>
      </c>
      <c r="E43" s="103">
        <v>10</v>
      </c>
      <c r="F43" s="72" t="s">
        <v>13</v>
      </c>
      <c r="G43" s="125" t="s">
        <v>13</v>
      </c>
      <c r="H43" s="132" t="s">
        <v>13</v>
      </c>
      <c r="I43" s="152" t="s">
        <v>13</v>
      </c>
      <c r="J43" s="60" t="s">
        <v>13</v>
      </c>
      <c r="L43" s="56">
        <f>SUM(B43:J43)</f>
        <v>29</v>
      </c>
      <c r="M43" s="81">
        <v>29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34" customFormat="1" ht="19">
      <c r="A44" s="34" t="s">
        <v>65</v>
      </c>
      <c r="B44" s="72" t="s">
        <v>13</v>
      </c>
      <c r="C44" s="73">
        <v>40</v>
      </c>
      <c r="D44" s="58">
        <v>10</v>
      </c>
      <c r="E44" s="103">
        <v>28</v>
      </c>
      <c r="F44" s="72" t="s">
        <v>13</v>
      </c>
      <c r="G44" s="125">
        <v>34</v>
      </c>
      <c r="H44" s="132" t="s">
        <v>13</v>
      </c>
      <c r="I44" s="152">
        <v>10</v>
      </c>
      <c r="J44" s="60" t="s">
        <v>13</v>
      </c>
      <c r="L44" s="56">
        <f>SUM(B44:J44)</f>
        <v>122</v>
      </c>
      <c r="M44" s="81">
        <v>122</v>
      </c>
      <c r="N44" s="63"/>
      <c r="O44" s="74"/>
      <c r="P44" s="74"/>
      <c r="Q44" s="74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34" customFormat="1" ht="19">
      <c r="A45" s="34" t="s">
        <v>42</v>
      </c>
      <c r="B45" s="72" t="s">
        <v>13</v>
      </c>
      <c r="C45" s="73" t="s">
        <v>13</v>
      </c>
      <c r="D45" s="58" t="s">
        <v>13</v>
      </c>
      <c r="E45" s="103" t="s">
        <v>13</v>
      </c>
      <c r="F45" s="72" t="s">
        <v>13</v>
      </c>
      <c r="G45" s="125">
        <v>40</v>
      </c>
      <c r="H45" s="132">
        <v>40</v>
      </c>
      <c r="I45" s="152">
        <v>30</v>
      </c>
      <c r="J45" s="60" t="s">
        <v>13</v>
      </c>
      <c r="L45" s="56">
        <f>SUM(B45:J45)</f>
        <v>110</v>
      </c>
      <c r="M45" s="81">
        <v>110</v>
      </c>
      <c r="N45" s="119"/>
      <c r="O45"/>
      <c r="P45"/>
      <c r="Q45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s="34" customFormat="1" ht="19">
      <c r="A46" s="34" t="s">
        <v>29</v>
      </c>
      <c r="B46" s="72">
        <v>9</v>
      </c>
      <c r="C46" s="73">
        <v>8</v>
      </c>
      <c r="D46" s="58">
        <v>9</v>
      </c>
      <c r="E46" s="103" t="s">
        <v>13</v>
      </c>
      <c r="F46" s="72" t="s">
        <v>13</v>
      </c>
      <c r="G46" s="125" t="s">
        <v>13</v>
      </c>
      <c r="H46" s="132" t="s">
        <v>13</v>
      </c>
      <c r="I46" s="152" t="s">
        <v>13</v>
      </c>
      <c r="J46" s="60" t="s">
        <v>13</v>
      </c>
      <c r="L46" s="56">
        <f t="shared" si="0"/>
        <v>26</v>
      </c>
      <c r="M46" s="81">
        <v>26</v>
      </c>
      <c r="N46" s="63"/>
      <c r="O46"/>
      <c r="P46"/>
      <c r="Q46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49" customFormat="1" ht="19">
      <c r="A47" s="34" t="s">
        <v>44</v>
      </c>
      <c r="B47" s="72" t="s">
        <v>13</v>
      </c>
      <c r="C47" s="73" t="s">
        <v>13</v>
      </c>
      <c r="D47" s="58" t="s">
        <v>13</v>
      </c>
      <c r="E47" s="103" t="s">
        <v>13</v>
      </c>
      <c r="F47" s="72" t="s">
        <v>13</v>
      </c>
      <c r="G47" s="125" t="s">
        <v>13</v>
      </c>
      <c r="H47" s="132" t="s">
        <v>13</v>
      </c>
      <c r="I47" s="152">
        <v>40</v>
      </c>
      <c r="J47" s="60" t="s">
        <v>13</v>
      </c>
      <c r="K47" s="34"/>
      <c r="L47" s="56">
        <f>SUM(B47:J47)</f>
        <v>40</v>
      </c>
      <c r="M47" s="81">
        <v>40</v>
      </c>
      <c r="O47"/>
      <c r="P47"/>
      <c r="Q47"/>
    </row>
    <row r="48" spans="1:27" s="74" customFormat="1" ht="19">
      <c r="A48" s="56" t="s">
        <v>86</v>
      </c>
      <c r="B48" s="72" t="s">
        <v>13</v>
      </c>
      <c r="C48" s="73">
        <v>30</v>
      </c>
      <c r="D48" s="58">
        <v>10</v>
      </c>
      <c r="E48" s="103" t="s">
        <v>13</v>
      </c>
      <c r="F48" s="72" t="s">
        <v>13</v>
      </c>
      <c r="G48" s="125" t="s">
        <v>13</v>
      </c>
      <c r="H48" s="132" t="s">
        <v>13</v>
      </c>
      <c r="I48" s="152">
        <v>19</v>
      </c>
      <c r="J48" s="60" t="s">
        <v>13</v>
      </c>
      <c r="K48" s="34"/>
      <c r="L48" s="56">
        <f>SUM(B48:J48)</f>
        <v>59</v>
      </c>
      <c r="M48" s="81">
        <v>59</v>
      </c>
      <c r="O48"/>
      <c r="P48"/>
      <c r="Q48"/>
    </row>
    <row r="49" spans="1:13" ht="19">
      <c r="A49" s="56" t="s">
        <v>79</v>
      </c>
      <c r="B49" s="72" t="s">
        <v>13</v>
      </c>
      <c r="C49" s="73" t="s">
        <v>13</v>
      </c>
      <c r="D49" s="58">
        <v>10</v>
      </c>
      <c r="E49" s="103" t="s">
        <v>13</v>
      </c>
      <c r="F49" s="72" t="s">
        <v>13</v>
      </c>
      <c r="G49" s="125" t="s">
        <v>13</v>
      </c>
      <c r="H49" s="132" t="s">
        <v>13</v>
      </c>
      <c r="I49" s="158" t="s">
        <v>13</v>
      </c>
      <c r="J49" s="60" t="s">
        <v>13</v>
      </c>
      <c r="K49" s="98"/>
      <c r="L49" s="56">
        <f>SUM(B49:J49)</f>
        <v>10</v>
      </c>
      <c r="M49" s="81">
        <v>10</v>
      </c>
    </row>
  </sheetData>
  <mergeCells count="7">
    <mergeCell ref="O16:S19"/>
    <mergeCell ref="O5:S5"/>
    <mergeCell ref="O6:P6"/>
    <mergeCell ref="O7:P7"/>
    <mergeCell ref="O10:P10"/>
    <mergeCell ref="O9:P9"/>
    <mergeCell ref="O12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SeniorPlus</vt:lpstr>
      <vt:lpstr>Senior Level II</vt:lpstr>
      <vt:lpstr>Senior Level I</vt:lpstr>
      <vt:lpstr>Junior High</vt:lpstr>
      <vt:lpstr>Junior</vt:lpstr>
      <vt:lpstr>Explorer</vt:lpstr>
      <vt:lpstr>Heifer</vt:lpstr>
      <vt:lpstr>Steer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2018-12-11T17:57:34Z</dcterms:created>
  <dcterms:modified xsi:type="dcterms:W3CDTF">2019-09-17T16:05:03Z</dcterms:modified>
</cp:coreProperties>
</file>